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BuÇalışmaKitabı"/>
  <bookViews>
    <workbookView xWindow="0" yWindow="0" windowWidth="24000" windowHeight="9750" tabRatio="727" activeTab="1"/>
  </bookViews>
  <sheets>
    <sheet name="Risk Tespit Formu " sheetId="8" r:id="rId1"/>
    <sheet name="Risk Oylama Formu" sheetId="7" r:id="rId2"/>
    <sheet name="Risk Kayıt Formu" sheetId="2" r:id="rId3"/>
    <sheet name="Risk Haritası" sheetId="9" r:id="rId4"/>
  </sheets>
  <definedNames>
    <definedName name="_xlnm._FilterDatabase" localSheetId="1" hidden="1">'Risk Oylama Formu'!$A$3:$AB$397</definedName>
    <definedName name="_xlnm.Print_Area" localSheetId="0">'Risk Tespit Formu '!$A$1:$F$202</definedName>
  </definedNames>
  <calcPr calcId="152511"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7" l="1"/>
  <c r="AA290" i="7"/>
  <c r="AA292" i="7"/>
  <c r="AA294" i="7"/>
  <c r="AA296" i="7"/>
  <c r="AA298" i="7"/>
  <c r="AA300" i="7"/>
  <c r="AA302" i="7"/>
  <c r="AA304" i="7"/>
  <c r="AA306" i="7"/>
  <c r="AA308" i="7"/>
  <c r="AA310" i="7"/>
  <c r="AA312" i="7"/>
  <c r="AA314" i="7"/>
  <c r="AA316" i="7"/>
  <c r="AA318" i="7"/>
  <c r="AA320" i="7"/>
  <c r="AA322" i="7"/>
  <c r="AA324" i="7"/>
  <c r="AA326" i="7"/>
  <c r="AA328" i="7"/>
  <c r="AA330" i="7"/>
  <c r="AA332" i="7"/>
  <c r="AA334" i="7"/>
  <c r="AA336" i="7"/>
  <c r="AA338" i="7"/>
  <c r="AA340" i="7"/>
  <c r="AA342" i="7"/>
  <c r="AA344" i="7"/>
  <c r="AA346" i="7"/>
  <c r="AA348" i="7"/>
  <c r="AA350" i="7"/>
  <c r="AA352" i="7"/>
  <c r="AA354" i="7"/>
  <c r="AA356" i="7"/>
  <c r="AA358" i="7"/>
  <c r="AA360" i="7"/>
  <c r="AA362" i="7"/>
  <c r="AA364" i="7"/>
  <c r="AA366" i="7"/>
  <c r="AA368" i="7"/>
  <c r="AA370" i="7"/>
  <c r="AA372" i="7"/>
  <c r="AA374" i="7"/>
  <c r="AA376" i="7"/>
  <c r="AA378" i="7"/>
  <c r="AA380" i="7"/>
  <c r="AA382" i="7"/>
  <c r="AA384" i="7"/>
  <c r="AA386" i="7"/>
  <c r="AA388" i="7"/>
  <c r="AA390" i="7"/>
  <c r="AA392" i="7"/>
  <c r="AA394" i="7"/>
  <c r="AA396" i="7"/>
  <c r="AA288" i="7"/>
  <c r="AA234" i="7"/>
  <c r="AA236" i="7"/>
  <c r="AA238" i="7"/>
  <c r="AA240" i="7"/>
  <c r="AA242" i="7"/>
  <c r="AA244" i="7"/>
  <c r="AA246" i="7"/>
  <c r="AA248" i="7"/>
  <c r="AA250" i="7"/>
  <c r="AA252" i="7"/>
  <c r="AA254" i="7"/>
  <c r="AA256" i="7"/>
  <c r="AA258" i="7"/>
  <c r="AA260" i="7"/>
  <c r="AA262" i="7"/>
  <c r="AA264" i="7"/>
  <c r="AA266" i="7"/>
  <c r="AA268" i="7"/>
  <c r="AA270" i="7"/>
  <c r="AA272" i="7"/>
  <c r="AA274" i="7"/>
  <c r="AA276" i="7"/>
  <c r="AA278" i="7"/>
  <c r="AA280" i="7"/>
  <c r="AA282" i="7"/>
  <c r="AA284" i="7"/>
  <c r="AA232" i="7"/>
  <c r="AA202" i="7"/>
  <c r="AA204" i="7"/>
  <c r="AA206" i="7"/>
  <c r="AA208" i="7"/>
  <c r="AA210" i="7"/>
  <c r="AA212" i="7"/>
  <c r="AA214" i="7"/>
  <c r="AA216" i="7"/>
  <c r="AA218" i="7"/>
  <c r="AA220" i="7"/>
  <c r="AA222" i="7"/>
  <c r="AA224" i="7"/>
  <c r="AA226" i="7"/>
  <c r="AA228" i="7"/>
  <c r="AA112" i="7"/>
  <c r="AA114" i="7"/>
  <c r="AA116" i="7"/>
  <c r="AA118" i="7"/>
  <c r="AA120" i="7"/>
  <c r="AA122" i="7"/>
  <c r="AA124" i="7"/>
  <c r="AA126" i="7"/>
  <c r="AA128" i="7"/>
  <c r="AA130" i="7"/>
  <c r="AA132" i="7"/>
  <c r="AA134" i="7"/>
  <c r="AA136" i="7"/>
  <c r="AA138" i="7"/>
  <c r="AA140" i="7"/>
  <c r="AA142" i="7"/>
  <c r="AA144" i="7"/>
  <c r="AA146" i="7"/>
  <c r="AA148" i="7"/>
  <c r="AA150" i="7"/>
  <c r="AA152" i="7"/>
  <c r="AA154" i="7"/>
  <c r="AA156" i="7"/>
  <c r="AA158" i="7"/>
  <c r="AA160" i="7"/>
  <c r="AA162" i="7"/>
  <c r="AA164" i="7"/>
  <c r="AA166" i="7"/>
  <c r="AA168" i="7"/>
  <c r="AA170" i="7"/>
  <c r="AA172" i="7"/>
  <c r="AA174" i="7"/>
  <c r="AA176" i="7"/>
  <c r="AA178" i="7"/>
  <c r="AA180" i="7"/>
  <c r="AA182" i="7"/>
  <c r="AA184" i="7"/>
  <c r="AA186" i="7"/>
  <c r="AA188" i="7"/>
  <c r="AA190" i="7"/>
  <c r="AA192" i="7"/>
  <c r="AA194" i="7"/>
  <c r="AA196" i="7"/>
  <c r="AA198" i="7"/>
  <c r="AA110" i="7"/>
  <c r="AA102" i="7"/>
  <c r="AA104" i="7"/>
  <c r="AA106" i="7"/>
  <c r="AA100" i="7"/>
  <c r="P290" i="7"/>
  <c r="P292" i="7"/>
  <c r="P294" i="7"/>
  <c r="P296" i="7"/>
  <c r="P298" i="7"/>
  <c r="P300" i="7"/>
  <c r="P302" i="7"/>
  <c r="P304" i="7"/>
  <c r="P306" i="7"/>
  <c r="P308" i="7"/>
  <c r="P310" i="7"/>
  <c r="P312" i="7"/>
  <c r="P314" i="7"/>
  <c r="P316" i="7"/>
  <c r="P318" i="7"/>
  <c r="P320" i="7"/>
  <c r="P322" i="7"/>
  <c r="P324" i="7"/>
  <c r="P326" i="7"/>
  <c r="P328" i="7"/>
  <c r="P330" i="7"/>
  <c r="P332" i="7"/>
  <c r="P334" i="7"/>
  <c r="P336" i="7"/>
  <c r="P338" i="7"/>
  <c r="P340" i="7"/>
  <c r="P342" i="7"/>
  <c r="P344" i="7"/>
  <c r="P346" i="7"/>
  <c r="P348" i="7"/>
  <c r="P350" i="7"/>
  <c r="P352" i="7"/>
  <c r="P354" i="7"/>
  <c r="P356" i="7"/>
  <c r="P358" i="7"/>
  <c r="P360" i="7"/>
  <c r="P362" i="7"/>
  <c r="P364" i="7"/>
  <c r="P366" i="7"/>
  <c r="P368" i="7"/>
  <c r="P370" i="7"/>
  <c r="P372" i="7"/>
  <c r="P374" i="7"/>
  <c r="P376" i="7"/>
  <c r="P378" i="7"/>
  <c r="P380" i="7"/>
  <c r="P382" i="7"/>
  <c r="P384" i="7"/>
  <c r="P386" i="7"/>
  <c r="P388" i="7"/>
  <c r="P390" i="7"/>
  <c r="P392" i="7"/>
  <c r="P394" i="7"/>
  <c r="P396" i="7"/>
  <c r="P288" i="7"/>
  <c r="P234" i="7"/>
  <c r="P236" i="7"/>
  <c r="P238" i="7"/>
  <c r="P240" i="7"/>
  <c r="P242" i="7"/>
  <c r="P244" i="7"/>
  <c r="P246" i="7"/>
  <c r="P248" i="7"/>
  <c r="P250" i="7"/>
  <c r="P252" i="7"/>
  <c r="P254" i="7"/>
  <c r="P256" i="7"/>
  <c r="P258" i="7"/>
  <c r="P260" i="7"/>
  <c r="P262" i="7"/>
  <c r="P264" i="7"/>
  <c r="P266" i="7"/>
  <c r="P268" i="7"/>
  <c r="P270" i="7"/>
  <c r="P272" i="7"/>
  <c r="P274" i="7"/>
  <c r="P276" i="7"/>
  <c r="P278" i="7"/>
  <c r="P280" i="7"/>
  <c r="P282" i="7"/>
  <c r="P284" i="7"/>
  <c r="P232" i="7"/>
  <c r="P202" i="7"/>
  <c r="P204" i="7"/>
  <c r="P206" i="7"/>
  <c r="P208" i="7"/>
  <c r="P210" i="7"/>
  <c r="P212" i="7"/>
  <c r="P214" i="7"/>
  <c r="P216" i="7"/>
  <c r="P218" i="7"/>
  <c r="P220" i="7"/>
  <c r="P222" i="7"/>
  <c r="P224" i="7"/>
  <c r="P226" i="7"/>
  <c r="P228" i="7"/>
  <c r="P112" i="7"/>
  <c r="P114" i="7"/>
  <c r="P116" i="7"/>
  <c r="P118" i="7"/>
  <c r="P120" i="7"/>
  <c r="P122" i="7"/>
  <c r="P124" i="7"/>
  <c r="P126" i="7"/>
  <c r="P128" i="7"/>
  <c r="P130" i="7"/>
  <c r="P132" i="7"/>
  <c r="P134" i="7"/>
  <c r="P136" i="7"/>
  <c r="P138" i="7"/>
  <c r="P140" i="7"/>
  <c r="P142" i="7"/>
  <c r="P144" i="7"/>
  <c r="P146" i="7"/>
  <c r="P148" i="7"/>
  <c r="P150" i="7"/>
  <c r="P152" i="7"/>
  <c r="P154" i="7"/>
  <c r="P156" i="7"/>
  <c r="P158" i="7"/>
  <c r="P160" i="7"/>
  <c r="P162" i="7"/>
  <c r="P164" i="7"/>
  <c r="P166" i="7"/>
  <c r="P168" i="7"/>
  <c r="P170" i="7"/>
  <c r="P172" i="7"/>
  <c r="P174" i="7"/>
  <c r="P176" i="7"/>
  <c r="P178" i="7"/>
  <c r="P180" i="7"/>
  <c r="P182" i="7"/>
  <c r="P184" i="7"/>
  <c r="P186" i="7"/>
  <c r="P188" i="7"/>
  <c r="P190" i="7"/>
  <c r="P192" i="7"/>
  <c r="P194" i="7"/>
  <c r="P196" i="7"/>
  <c r="P198" i="7"/>
  <c r="P110" i="7"/>
  <c r="P102" i="7"/>
  <c r="P104" i="7"/>
  <c r="P106" i="7"/>
  <c r="P100" i="7"/>
  <c r="AA6" i="7"/>
  <c r="AA8" i="7"/>
  <c r="AA10" i="7"/>
  <c r="AA12" i="7"/>
  <c r="AA14" i="7"/>
  <c r="AA16" i="7"/>
  <c r="AA18" i="7"/>
  <c r="AA20" i="7"/>
  <c r="AA22" i="7"/>
  <c r="AA24" i="7"/>
  <c r="AA26" i="7"/>
  <c r="AA28" i="7"/>
  <c r="AA30" i="7"/>
  <c r="AA32" i="7"/>
  <c r="AA34" i="7"/>
  <c r="AA36" i="7"/>
  <c r="AA38" i="7"/>
  <c r="AA40" i="7"/>
  <c r="AA42" i="7"/>
  <c r="AA44" i="7"/>
  <c r="AA46" i="7"/>
  <c r="AA48" i="7"/>
  <c r="AA50" i="7"/>
  <c r="AA52" i="7"/>
  <c r="AA54" i="7"/>
  <c r="AA56" i="7"/>
  <c r="AA58" i="7"/>
  <c r="AA60" i="7"/>
  <c r="AA62" i="7"/>
  <c r="AA64" i="7"/>
  <c r="AA66" i="7"/>
  <c r="AA68" i="7"/>
  <c r="AA70" i="7"/>
  <c r="AA72" i="7"/>
  <c r="AA74" i="7"/>
  <c r="AA76" i="7"/>
  <c r="AA78" i="7"/>
  <c r="AA80" i="7"/>
  <c r="AA82" i="7"/>
  <c r="AA84" i="7"/>
  <c r="AA86" i="7"/>
  <c r="AA88" i="7"/>
  <c r="AA90" i="7"/>
  <c r="AA92" i="7"/>
  <c r="AA94" i="7"/>
  <c r="AA96" i="7"/>
  <c r="AA4" i="7"/>
  <c r="P6" i="7"/>
  <c r="P8" i="7"/>
  <c r="P10" i="7"/>
  <c r="P12" i="7"/>
  <c r="P14" i="7"/>
  <c r="P16" i="7"/>
  <c r="P18" i="7"/>
  <c r="P20" i="7"/>
  <c r="P22" i="7"/>
  <c r="P24" i="7"/>
  <c r="P26" i="7"/>
  <c r="P28" i="7"/>
  <c r="P30" i="7"/>
  <c r="P32" i="7"/>
  <c r="P34" i="7"/>
  <c r="P36" i="7"/>
  <c r="P38" i="7"/>
  <c r="P40" i="7"/>
  <c r="P42" i="7"/>
  <c r="P44" i="7"/>
  <c r="P46" i="7"/>
  <c r="P48" i="7"/>
  <c r="P50" i="7"/>
  <c r="P52" i="7"/>
  <c r="P54" i="7"/>
  <c r="P56" i="7"/>
  <c r="P58" i="7"/>
  <c r="P60" i="7"/>
  <c r="P62" i="7"/>
  <c r="P64" i="7"/>
  <c r="P66" i="7"/>
  <c r="P68" i="7"/>
  <c r="P70" i="7"/>
  <c r="P72" i="7"/>
  <c r="P74" i="7"/>
  <c r="P76" i="7"/>
  <c r="P78" i="7"/>
  <c r="P80" i="7"/>
  <c r="P82" i="7"/>
  <c r="P84" i="7"/>
  <c r="P86" i="7"/>
  <c r="P88" i="7"/>
  <c r="P90" i="7"/>
  <c r="P92" i="7"/>
  <c r="P94" i="7"/>
  <c r="P96" i="7"/>
  <c r="P4" i="7"/>
  <c r="E12" i="7" l="1"/>
  <c r="H390" i="2" l="1"/>
  <c r="H388" i="2"/>
  <c r="H386" i="2"/>
  <c r="H384" i="2"/>
  <c r="H382" i="2"/>
  <c r="H380" i="2"/>
  <c r="H378" i="2"/>
  <c r="H376" i="2"/>
  <c r="H374" i="2"/>
  <c r="H372" i="2"/>
  <c r="H370" i="2"/>
  <c r="H368" i="2"/>
  <c r="H366" i="2"/>
  <c r="H364" i="2"/>
  <c r="H362" i="2"/>
  <c r="H360" i="2"/>
  <c r="H358" i="2"/>
  <c r="H356" i="2"/>
  <c r="H354" i="2"/>
  <c r="H352" i="2"/>
  <c r="H350" i="2"/>
  <c r="H348" i="2"/>
  <c r="H346" i="2"/>
  <c r="H344" i="2"/>
  <c r="H342" i="2"/>
  <c r="H340" i="2"/>
  <c r="H338" i="2"/>
  <c r="H336" i="2"/>
  <c r="H334" i="2"/>
  <c r="H332" i="2"/>
  <c r="H330" i="2"/>
  <c r="H328" i="2"/>
  <c r="H326" i="2"/>
  <c r="H324" i="2"/>
  <c r="H322" i="2"/>
  <c r="H320" i="2"/>
  <c r="H318" i="2"/>
  <c r="H316" i="2"/>
  <c r="H314" i="2"/>
  <c r="H312" i="2"/>
  <c r="H310" i="2"/>
  <c r="H308" i="2"/>
  <c r="H306" i="2"/>
  <c r="H304" i="2"/>
  <c r="H302" i="2"/>
  <c r="H300" i="2"/>
  <c r="H298" i="2"/>
  <c r="H296" i="2"/>
  <c r="H294" i="2"/>
  <c r="H292" i="2"/>
  <c r="H290" i="2"/>
  <c r="H288" i="2"/>
  <c r="H286" i="2"/>
  <c r="H284" i="2"/>
  <c r="H282" i="2"/>
  <c r="H278" i="2"/>
  <c r="H276" i="2"/>
  <c r="H274" i="2"/>
  <c r="H272" i="2"/>
  <c r="H270" i="2"/>
  <c r="H268" i="2"/>
  <c r="H266" i="2"/>
  <c r="H264" i="2"/>
  <c r="H262" i="2"/>
  <c r="H260" i="2"/>
  <c r="H258" i="2"/>
  <c r="H256" i="2"/>
  <c r="H254" i="2"/>
  <c r="H252" i="2"/>
  <c r="H250" i="2"/>
  <c r="H248" i="2"/>
  <c r="H246" i="2"/>
  <c r="H244" i="2"/>
  <c r="H242" i="2"/>
  <c r="H240" i="2"/>
  <c r="H238" i="2"/>
  <c r="H236" i="2"/>
  <c r="H234" i="2"/>
  <c r="H232" i="2"/>
  <c r="H230" i="2"/>
  <c r="H228" i="2"/>
  <c r="H226" i="2"/>
  <c r="H224" i="2"/>
  <c r="H222" i="2"/>
  <c r="H220" i="2"/>
  <c r="H218" i="2"/>
  <c r="H216" i="2"/>
  <c r="H214" i="2"/>
  <c r="H212" i="2"/>
  <c r="H210" i="2"/>
  <c r="H208" i="2"/>
  <c r="H206" i="2"/>
  <c r="H204" i="2"/>
  <c r="H202" i="2"/>
  <c r="H200" i="2"/>
  <c r="H198" i="2"/>
  <c r="H196" i="2"/>
  <c r="H194" i="2"/>
  <c r="H192" i="2"/>
  <c r="H190" i="2"/>
  <c r="H188" i="2"/>
  <c r="H186" i="2"/>
  <c r="H184" i="2"/>
  <c r="H182" i="2"/>
  <c r="H180" i="2"/>
  <c r="H178" i="2"/>
  <c r="H176" i="2"/>
  <c r="H174" i="2"/>
  <c r="H172" i="2"/>
  <c r="H170" i="2"/>
  <c r="H166" i="2"/>
  <c r="H164" i="2"/>
  <c r="H162" i="2"/>
  <c r="H160" i="2"/>
  <c r="H158" i="2"/>
  <c r="H156" i="2"/>
  <c r="H154" i="2"/>
  <c r="H152" i="2"/>
  <c r="H150" i="2"/>
  <c r="H148" i="2"/>
  <c r="H146" i="2"/>
  <c r="H144" i="2"/>
  <c r="H142" i="2"/>
  <c r="H140" i="2"/>
  <c r="H138" i="2"/>
  <c r="H136" i="2"/>
  <c r="H134" i="2"/>
  <c r="H132" i="2"/>
  <c r="H130" i="2"/>
  <c r="H128" i="2"/>
  <c r="H126" i="2"/>
  <c r="H124" i="2"/>
  <c r="H122" i="2"/>
  <c r="H120" i="2"/>
  <c r="H118" i="2"/>
  <c r="H116" i="2"/>
  <c r="H114" i="2"/>
  <c r="H112" i="2"/>
  <c r="H110" i="2"/>
  <c r="H108" i="2"/>
  <c r="H22" i="2"/>
  <c r="H20" i="2"/>
  <c r="H18" i="2"/>
  <c r="H16" i="2"/>
  <c r="H14" i="2"/>
  <c r="H12" i="2"/>
  <c r="H10" i="2"/>
  <c r="H8" i="2"/>
  <c r="G126" i="2"/>
  <c r="G22" i="2"/>
  <c r="G20" i="2"/>
  <c r="G18" i="2"/>
  <c r="G16" i="2"/>
  <c r="G14" i="2"/>
  <c r="G12" i="2"/>
  <c r="G10" i="2"/>
  <c r="G8" i="2"/>
  <c r="G6"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7" i="2"/>
  <c r="E6" i="2"/>
  <c r="E232" i="7"/>
  <c r="E6" i="7"/>
  <c r="E7" i="7"/>
  <c r="E8" i="7"/>
  <c r="E9" i="7"/>
  <c r="E10" i="7"/>
  <c r="E11"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100" i="7"/>
  <c r="E101" i="7"/>
  <c r="E102" i="7"/>
  <c r="E103" i="7"/>
  <c r="E104" i="7"/>
  <c r="E105" i="7"/>
  <c r="E106" i="7"/>
  <c r="E107"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4" i="7"/>
  <c r="H280" i="2"/>
  <c r="H168" i="2"/>
  <c r="H392" i="2"/>
  <c r="I12" i="2" l="1"/>
  <c r="I20" i="2"/>
  <c r="I14" i="2"/>
  <c r="I8" i="2"/>
  <c r="I16" i="2"/>
  <c r="I22" i="2"/>
  <c r="I10" i="2"/>
  <c r="I18" i="2"/>
  <c r="G360" i="2"/>
  <c r="G292" i="2"/>
  <c r="G376" i="2"/>
  <c r="G344" i="2"/>
  <c r="G296" i="2"/>
  <c r="G286" i="2"/>
  <c r="G364" i="2"/>
  <c r="G354" i="2"/>
  <c r="G338" i="2"/>
  <c r="G306" i="2"/>
  <c r="G348" i="2"/>
  <c r="G332" i="2"/>
  <c r="G288" i="2"/>
  <c r="I288" i="2" s="1"/>
  <c r="G382" i="2"/>
  <c r="G370" i="2"/>
  <c r="G328" i="2"/>
  <c r="G322" i="2"/>
  <c r="G312" i="2"/>
  <c r="G380" i="2"/>
  <c r="G316" i="2"/>
  <c r="G300" i="2"/>
  <c r="G372" i="2"/>
  <c r="G290" i="2"/>
  <c r="G366" i="2"/>
  <c r="G350" i="2"/>
  <c r="G334" i="2"/>
  <c r="G318" i="2"/>
  <c r="G302" i="2"/>
  <c r="G356" i="2"/>
  <c r="G340" i="2"/>
  <c r="G324" i="2"/>
  <c r="G308" i="2"/>
  <c r="G374" i="2"/>
  <c r="G368" i="2"/>
  <c r="G358" i="2"/>
  <c r="G352" i="2"/>
  <c r="G342" i="2"/>
  <c r="G336" i="2"/>
  <c r="G326" i="2"/>
  <c r="G320" i="2"/>
  <c r="G310" i="2"/>
  <c r="G304" i="2"/>
  <c r="G294" i="2"/>
  <c r="G284" i="2"/>
  <c r="G378" i="2"/>
  <c r="G362" i="2"/>
  <c r="G346" i="2"/>
  <c r="G330" i="2"/>
  <c r="G314" i="2"/>
  <c r="G298" i="2"/>
  <c r="G266" i="2"/>
  <c r="G238" i="2"/>
  <c r="G230" i="2"/>
  <c r="G250" i="2"/>
  <c r="G282" i="2"/>
  <c r="G276" i="2"/>
  <c r="G254" i="2"/>
  <c r="G244" i="2"/>
  <c r="G274" i="2"/>
  <c r="G260" i="2"/>
  <c r="G272" i="2"/>
  <c r="G246" i="2"/>
  <c r="G234" i="2"/>
  <c r="G210" i="2"/>
  <c r="G280" i="2"/>
  <c r="G270" i="2"/>
  <c r="G264" i="2"/>
  <c r="G256" i="2"/>
  <c r="G252" i="2"/>
  <c r="G242" i="2"/>
  <c r="G232" i="2"/>
  <c r="G278" i="2"/>
  <c r="G268" i="2"/>
  <c r="G262" i="2"/>
  <c r="G258" i="2"/>
  <c r="G248" i="2"/>
  <c r="G240" i="2"/>
  <c r="G236" i="2"/>
  <c r="G228" i="2"/>
  <c r="G214" i="2"/>
  <c r="G202" i="2"/>
  <c r="I202" i="2" s="1"/>
  <c r="G222" i="2"/>
  <c r="G208" i="2"/>
  <c r="G218" i="2"/>
  <c r="G212" i="2"/>
  <c r="G204" i="2"/>
  <c r="G226" i="2"/>
  <c r="G224" i="2"/>
  <c r="G216" i="2"/>
  <c r="G206" i="2"/>
  <c r="G220" i="2"/>
  <c r="G200" i="2"/>
  <c r="G186" i="2"/>
  <c r="G170" i="2"/>
  <c r="G108" i="2"/>
  <c r="G144" i="2"/>
  <c r="G198" i="2"/>
  <c r="G190" i="2"/>
  <c r="G180" i="2"/>
  <c r="G174" i="2"/>
  <c r="G164" i="2"/>
  <c r="G158" i="2"/>
  <c r="G154" i="2"/>
  <c r="G148" i="2"/>
  <c r="G136" i="2"/>
  <c r="G130" i="2"/>
  <c r="G128" i="2"/>
  <c r="G116" i="2"/>
  <c r="G110" i="2"/>
  <c r="G120" i="2"/>
  <c r="G160" i="2"/>
  <c r="G196" i="2"/>
  <c r="G194" i="2"/>
  <c r="G188" i="2"/>
  <c r="G178" i="2"/>
  <c r="G172" i="2"/>
  <c r="G162" i="2"/>
  <c r="G152" i="2"/>
  <c r="G146" i="2"/>
  <c r="G140" i="2"/>
  <c r="G134" i="2"/>
  <c r="G124" i="2"/>
  <c r="G114" i="2"/>
  <c r="G192" i="2"/>
  <c r="G176" i="2"/>
  <c r="G150" i="2"/>
  <c r="G132" i="2"/>
  <c r="G122" i="2"/>
  <c r="G112" i="2"/>
  <c r="G184" i="2"/>
  <c r="G168" i="2"/>
  <c r="G142" i="2"/>
  <c r="G182" i="2"/>
  <c r="G166" i="2"/>
  <c r="G156" i="2"/>
  <c r="G138" i="2"/>
  <c r="G118" i="2"/>
  <c r="G102" i="2"/>
  <c r="G106" i="2"/>
  <c r="H106" i="2"/>
  <c r="H104" i="2"/>
  <c r="G104" i="2"/>
  <c r="H102" i="2"/>
  <c r="G100" i="2"/>
  <c r="H32" i="2"/>
  <c r="H76" i="2"/>
  <c r="H100" i="2"/>
  <c r="H66" i="2"/>
  <c r="G68" i="2"/>
  <c r="G46" i="2"/>
  <c r="G32" i="2"/>
  <c r="H92" i="2"/>
  <c r="H84" i="2"/>
  <c r="H60" i="2"/>
  <c r="G86" i="2"/>
  <c r="G48" i="2"/>
  <c r="G34" i="2"/>
  <c r="H46" i="2"/>
  <c r="H36" i="2"/>
  <c r="G98" i="2"/>
  <c r="H80" i="2"/>
  <c r="H70" i="2"/>
  <c r="H54" i="2"/>
  <c r="H96" i="2"/>
  <c r="H90" i="2"/>
  <c r="H86" i="2"/>
  <c r="H74" i="2"/>
  <c r="H68" i="2"/>
  <c r="H64" i="2"/>
  <c r="H58" i="2"/>
  <c r="H52" i="2"/>
  <c r="H48" i="2"/>
  <c r="H42" i="2"/>
  <c r="H38" i="2"/>
  <c r="H34" i="2"/>
  <c r="H82" i="2"/>
  <c r="H50" i="2"/>
  <c r="G42" i="2"/>
  <c r="H78" i="2"/>
  <c r="H62" i="2"/>
  <c r="G90" i="2"/>
  <c r="G52" i="2"/>
  <c r="G38" i="2"/>
  <c r="H94" i="2"/>
  <c r="H72" i="2"/>
  <c r="H56" i="2"/>
  <c r="H40" i="2"/>
  <c r="H44" i="2"/>
  <c r="H30" i="2"/>
  <c r="H98" i="2"/>
  <c r="G62" i="2"/>
  <c r="H88" i="2"/>
  <c r="G64" i="2"/>
  <c r="G58" i="2"/>
  <c r="G78" i="2"/>
  <c r="G92" i="2"/>
  <c r="G88" i="2"/>
  <c r="G80" i="2"/>
  <c r="G70" i="2"/>
  <c r="G66" i="2"/>
  <c r="G54" i="2"/>
  <c r="G50" i="2"/>
  <c r="G36" i="2"/>
  <c r="G96" i="2"/>
  <c r="G74" i="2"/>
  <c r="G94" i="2"/>
  <c r="G84" i="2"/>
  <c r="G82" i="2"/>
  <c r="G76" i="2"/>
  <c r="G72" i="2"/>
  <c r="G60" i="2"/>
  <c r="G56" i="2"/>
  <c r="G44" i="2"/>
  <c r="G40" i="2"/>
  <c r="G30" i="2"/>
  <c r="G28" i="2"/>
  <c r="G26" i="2"/>
  <c r="H28" i="2"/>
  <c r="H26" i="2"/>
  <c r="H24" i="2"/>
  <c r="G24" i="2"/>
  <c r="AB18" i="7"/>
  <c r="AB14" i="7"/>
  <c r="AB8" i="7"/>
  <c r="AB16" i="7"/>
  <c r="AB12" i="7"/>
  <c r="AB6" i="7"/>
  <c r="AB10" i="7"/>
  <c r="AB20" i="7"/>
  <c r="I100" i="2" l="1"/>
  <c r="AB388" i="7"/>
  <c r="G384" i="2"/>
  <c r="I384" i="2" s="1"/>
  <c r="AB394" i="7"/>
  <c r="G390" i="2"/>
  <c r="I390" i="2" s="1"/>
  <c r="I108" i="2"/>
  <c r="I110" i="2"/>
  <c r="AB390" i="7"/>
  <c r="G386" i="2"/>
  <c r="I386" i="2" s="1"/>
  <c r="AB392" i="7"/>
  <c r="G388" i="2"/>
  <c r="I388" i="2" s="1"/>
  <c r="AB396" i="7"/>
  <c r="G392" i="2"/>
  <c r="I392" i="2" s="1"/>
  <c r="I66" i="2"/>
  <c r="I64" i="2"/>
  <c r="I96" i="2"/>
  <c r="I84" i="2"/>
  <c r="I54" i="2"/>
  <c r="I82" i="2"/>
  <c r="I50" i="2"/>
  <c r="I26" i="2"/>
  <c r="I32" i="2"/>
  <c r="I72" i="2"/>
  <c r="I78" i="2"/>
  <c r="I58" i="2"/>
  <c r="I94" i="2"/>
  <c r="I98" i="2"/>
  <c r="I86" i="2"/>
  <c r="I60" i="2"/>
  <c r="I52" i="2"/>
  <c r="I88" i="2"/>
  <c r="I34" i="2"/>
  <c r="I102" i="2"/>
  <c r="I76" i="2"/>
  <c r="I36" i="2"/>
  <c r="I90" i="2"/>
  <c r="I28" i="2"/>
  <c r="I48" i="2"/>
  <c r="I46" i="2"/>
  <c r="AB152" i="7"/>
  <c r="I154" i="2"/>
  <c r="I140" i="2"/>
  <c r="AB190" i="7"/>
  <c r="I194" i="2"/>
  <c r="AB186" i="7"/>
  <c r="I190" i="2"/>
  <c r="I220" i="2"/>
  <c r="AB224" i="7"/>
  <c r="AB272" i="7"/>
  <c r="I274" i="2"/>
  <c r="I264" i="2"/>
  <c r="AB280" i="7"/>
  <c r="AB304" i="7"/>
  <c r="I308" i="2"/>
  <c r="AB310" i="7"/>
  <c r="I314" i="2"/>
  <c r="AB372" i="7"/>
  <c r="I378" i="2"/>
  <c r="AB314" i="7"/>
  <c r="I318" i="2"/>
  <c r="AB356" i="7"/>
  <c r="I360" i="2"/>
  <c r="AB328" i="7"/>
  <c r="I332" i="2"/>
  <c r="AB344" i="7"/>
  <c r="I348" i="2"/>
  <c r="I30" i="2"/>
  <c r="I144" i="2"/>
  <c r="I188" i="2"/>
  <c r="AB178" i="7"/>
  <c r="I180" i="2"/>
  <c r="AB194" i="7"/>
  <c r="AB112" i="7"/>
  <c r="I114" i="2"/>
  <c r="AB150" i="7"/>
  <c r="I152" i="2"/>
  <c r="AB198" i="7"/>
  <c r="I200" i="2"/>
  <c r="AB202" i="7"/>
  <c r="AB206" i="7"/>
  <c r="I208" i="2"/>
  <c r="AB204" i="7"/>
  <c r="I206" i="2"/>
  <c r="I250" i="2"/>
  <c r="I280" i="2"/>
  <c r="AB246" i="7"/>
  <c r="I246" i="2"/>
  <c r="I282" i="2"/>
  <c r="AB264" i="7"/>
  <c r="I268" i="2"/>
  <c r="AB254" i="7"/>
  <c r="AB336" i="7"/>
  <c r="I340" i="2"/>
  <c r="AB326" i="7"/>
  <c r="I330" i="2"/>
  <c r="AB346" i="7"/>
  <c r="I350" i="2"/>
  <c r="AB296" i="7"/>
  <c r="I298" i="2"/>
  <c r="AB374" i="7"/>
  <c r="I380" i="2"/>
  <c r="AB368" i="7"/>
  <c r="I374" i="2"/>
  <c r="I24" i="2"/>
  <c r="I44" i="2"/>
  <c r="I70" i="2"/>
  <c r="AB158" i="7"/>
  <c r="I196" i="2"/>
  <c r="AB192" i="7"/>
  <c r="AB148" i="7"/>
  <c r="I150" i="2"/>
  <c r="AB196" i="7"/>
  <c r="AB118" i="7"/>
  <c r="I120" i="2"/>
  <c r="AB156" i="7"/>
  <c r="I130" i="2"/>
  <c r="I214" i="2"/>
  <c r="AB214" i="7"/>
  <c r="AB216" i="7"/>
  <c r="AB252" i="7"/>
  <c r="I254" i="2"/>
  <c r="AB282" i="7"/>
  <c r="AB278" i="7"/>
  <c r="I278" i="2"/>
  <c r="I216" i="2"/>
  <c r="AB352" i="7"/>
  <c r="I356" i="2"/>
  <c r="AB332" i="7"/>
  <c r="I336" i="2"/>
  <c r="AB362" i="7"/>
  <c r="I366" i="2"/>
  <c r="AB376" i="7"/>
  <c r="I382" i="2"/>
  <c r="AB386" i="7"/>
  <c r="AB292" i="7"/>
  <c r="I292" i="2"/>
  <c r="AB136" i="7"/>
  <c r="I138" i="2"/>
  <c r="I56" i="2"/>
  <c r="I74" i="2"/>
  <c r="I62" i="2"/>
  <c r="I38" i="2"/>
  <c r="I42" i="2"/>
  <c r="AB168" i="7"/>
  <c r="I170" i="2"/>
  <c r="AB114" i="7"/>
  <c r="I116" i="2"/>
  <c r="AB116" i="7"/>
  <c r="I118" i="2"/>
  <c r="AB154" i="7"/>
  <c r="I156" i="2"/>
  <c r="I128" i="2"/>
  <c r="AB128" i="7"/>
  <c r="AB160" i="7"/>
  <c r="I162" i="2"/>
  <c r="AB146" i="7"/>
  <c r="I148" i="2"/>
  <c r="AB222" i="7"/>
  <c r="I222" i="2"/>
  <c r="I256" i="2"/>
  <c r="AB256" i="7"/>
  <c r="I210" i="2"/>
  <c r="AB234" i="7"/>
  <c r="I236" i="2"/>
  <c r="AB366" i="7"/>
  <c r="I372" i="2"/>
  <c r="AB342" i="7"/>
  <c r="I346" i="2"/>
  <c r="AB306" i="7"/>
  <c r="I310" i="2"/>
  <c r="AB294" i="7"/>
  <c r="I294" i="2"/>
  <c r="AB302" i="7"/>
  <c r="I306" i="2"/>
  <c r="AB144" i="7"/>
  <c r="I146" i="2"/>
  <c r="AB180" i="7"/>
  <c r="I182" i="2"/>
  <c r="AB240" i="7"/>
  <c r="I244" i="2"/>
  <c r="AB364" i="7"/>
  <c r="I370" i="2"/>
  <c r="I40" i="2"/>
  <c r="I80" i="2"/>
  <c r="I104" i="2"/>
  <c r="AB184" i="7"/>
  <c r="I186" i="2"/>
  <c r="AB124" i="7"/>
  <c r="I126" i="2"/>
  <c r="AB126" i="7"/>
  <c r="I160" i="2"/>
  <c r="AB130" i="7"/>
  <c r="AB166" i="7"/>
  <c r="I168" i="2"/>
  <c r="I198" i="2"/>
  <c r="AB208" i="7"/>
  <c r="I212" i="2"/>
  <c r="AB220" i="7"/>
  <c r="I224" i="2"/>
  <c r="I260" i="2"/>
  <c r="AB260" i="7"/>
  <c r="I262" i="2"/>
  <c r="AB212" i="7"/>
  <c r="AB248" i="7"/>
  <c r="I248" i="2"/>
  <c r="AB242" i="7"/>
  <c r="AB382" i="7"/>
  <c r="AB348" i="7"/>
  <c r="I352" i="2"/>
  <c r="AB308" i="7"/>
  <c r="I312" i="2"/>
  <c r="AB322" i="7"/>
  <c r="I326" i="2"/>
  <c r="AB338" i="7"/>
  <c r="I342" i="2"/>
  <c r="AB350" i="7"/>
  <c r="I354" i="2"/>
  <c r="AB134" i="7"/>
  <c r="I136" i="2"/>
  <c r="AB164" i="7"/>
  <c r="I166" i="2"/>
  <c r="AB162" i="7"/>
  <c r="I164" i="2"/>
  <c r="AB132" i="7"/>
  <c r="I134" i="2"/>
  <c r="AB176" i="7"/>
  <c r="I178" i="2"/>
  <c r="AB110" i="7"/>
  <c r="I112" i="2"/>
  <c r="AB218" i="7"/>
  <c r="I218" i="2"/>
  <c r="I226" i="2"/>
  <c r="AB232" i="7"/>
  <c r="I232" i="2"/>
  <c r="AB262" i="7"/>
  <c r="I266" i="2"/>
  <c r="I286" i="2"/>
  <c r="AB268" i="7"/>
  <c r="I272" i="2"/>
  <c r="AB238" i="7"/>
  <c r="I242" i="2"/>
  <c r="AB258" i="7"/>
  <c r="I258" i="2"/>
  <c r="AB270" i="7"/>
  <c r="AB290" i="7"/>
  <c r="I290" i="2"/>
  <c r="AB358" i="7"/>
  <c r="I362" i="2"/>
  <c r="I296" i="2"/>
  <c r="AB324" i="7"/>
  <c r="I328" i="2"/>
  <c r="AB384" i="7"/>
  <c r="AB354" i="7"/>
  <c r="I358" i="2"/>
  <c r="AB380" i="7"/>
  <c r="I92" i="2"/>
  <c r="AB120" i="7"/>
  <c r="I122" i="2"/>
  <c r="I132" i="2"/>
  <c r="AB174" i="7"/>
  <c r="I176" i="2"/>
  <c r="AB122" i="7"/>
  <c r="I124" i="2"/>
  <c r="AB138" i="7"/>
  <c r="AB182" i="7"/>
  <c r="I184" i="2"/>
  <c r="AB172" i="7"/>
  <c r="I174" i="2"/>
  <c r="AB226" i="7"/>
  <c r="I228" i="2"/>
  <c r="AB210" i="7"/>
  <c r="I238" i="2"/>
  <c r="AB266" i="7"/>
  <c r="I270" i="2"/>
  <c r="I234" i="2"/>
  <c r="AB274" i="7"/>
  <c r="AB250" i="7"/>
  <c r="I252" i="2"/>
  <c r="I284" i="2"/>
  <c r="AB300" i="7"/>
  <c r="I304" i="2"/>
  <c r="I368" i="2"/>
  <c r="I302" i="2"/>
  <c r="AB340" i="7"/>
  <c r="I344" i="2"/>
  <c r="AB318" i="7"/>
  <c r="I322" i="2"/>
  <c r="AB312" i="7"/>
  <c r="I316" i="2"/>
  <c r="AB298" i="7"/>
  <c r="I300" i="2"/>
  <c r="I68" i="2"/>
  <c r="I106" i="2"/>
  <c r="AB140" i="7"/>
  <c r="AB170" i="7"/>
  <c r="I172" i="2"/>
  <c r="I158" i="2"/>
  <c r="AB142" i="7"/>
  <c r="AB188" i="7"/>
  <c r="I192" i="2"/>
  <c r="I142" i="2"/>
  <c r="I204" i="2"/>
  <c r="AB228" i="7"/>
  <c r="I230" i="2"/>
  <c r="AB244" i="7"/>
  <c r="I276" i="2"/>
  <c r="AB236" i="7"/>
  <c r="I240" i="2"/>
  <c r="AB284" i="7"/>
  <c r="AB276" i="7"/>
  <c r="AB288" i="7"/>
  <c r="AB320" i="7"/>
  <c r="I324" i="2"/>
  <c r="AB316" i="7"/>
  <c r="I320" i="2"/>
  <c r="AB378" i="7"/>
  <c r="AB330" i="7"/>
  <c r="I334" i="2"/>
  <c r="AB370" i="7"/>
  <c r="I376" i="2"/>
  <c r="AB334" i="7"/>
  <c r="I338" i="2"/>
  <c r="AB360" i="7"/>
  <c r="I364" i="2"/>
  <c r="AB56" i="7"/>
  <c r="AB64" i="7"/>
  <c r="AB104" i="7"/>
  <c r="AB106" i="7"/>
  <c r="AB102" i="7"/>
  <c r="AB100" i="7"/>
  <c r="AB44" i="7"/>
  <c r="AB36" i="7"/>
  <c r="AB60" i="7"/>
  <c r="AB40" i="7"/>
  <c r="AB66" i="7"/>
  <c r="AB74" i="7"/>
  <c r="AB30" i="7"/>
  <c r="AB92" i="7"/>
  <c r="AB46" i="7"/>
  <c r="AB96" i="7"/>
  <c r="AB84" i="7"/>
  <c r="AB86" i="7"/>
  <c r="AB58" i="7"/>
  <c r="AB50" i="7"/>
  <c r="AB34" i="7"/>
  <c r="AB90" i="7"/>
  <c r="AB80" i="7"/>
  <c r="AB76" i="7"/>
  <c r="AB38" i="7"/>
  <c r="AB68" i="7"/>
  <c r="AB82" i="7"/>
  <c r="AB94" i="7"/>
  <c r="AB88" i="7"/>
  <c r="AB32" i="7"/>
  <c r="AB48" i="7"/>
  <c r="AB62" i="7"/>
  <c r="AB52" i="7"/>
  <c r="AB78" i="7"/>
  <c r="AB72" i="7"/>
  <c r="AB70" i="7"/>
  <c r="AB28" i="7"/>
  <c r="AB42" i="7"/>
  <c r="AB54" i="7"/>
  <c r="AB26" i="7"/>
  <c r="AB24" i="7"/>
  <c r="AB22" i="7"/>
  <c r="AB4" i="7"/>
  <c r="H6" i="2"/>
  <c r="I6" i="2" s="1"/>
</calcChain>
</file>

<file path=xl/sharedStrings.xml><?xml version="1.0" encoding="utf-8"?>
<sst xmlns="http://schemas.openxmlformats.org/spreadsheetml/2006/main" count="3222" uniqueCount="702">
  <si>
    <t xml:space="preserve">Sıra </t>
  </si>
  <si>
    <t xml:space="preserve">Etki B </t>
  </si>
  <si>
    <t xml:space="preserve">Etki C </t>
  </si>
  <si>
    <t xml:space="preserve">Olasılık A </t>
  </si>
  <si>
    <t xml:space="preserve">Olasılık B </t>
  </si>
  <si>
    <t xml:space="preserve">Olasılık C </t>
  </si>
  <si>
    <t xml:space="preserve">ETKİ (A+B+C)/3 </t>
  </si>
  <si>
    <t xml:space="preserve">Risk: </t>
  </si>
  <si>
    <t>Sebep:</t>
  </si>
  <si>
    <t xml:space="preserve">Risk Puanı (ETKİ X OLASILIK) </t>
  </si>
  <si>
    <t xml:space="preserve">İdare/Birim/Alt Birim: </t>
  </si>
  <si>
    <t xml:space="preserve">Riske verilen cevaplar: Mevcut kontroller </t>
  </si>
  <si>
    <t xml:space="preserve">Etki </t>
  </si>
  <si>
    <t xml:space="preserve">Olasılık </t>
  </si>
  <si>
    <t xml:space="preserve">Risk Puanı (R) </t>
  </si>
  <si>
    <t xml:space="preserve">Değişim </t>
  </si>
  <si>
    <t xml:space="preserve">(Riskin Yönü) </t>
  </si>
  <si>
    <t xml:space="preserve">Riske verilecek cevaplar: Yeni / Ek / Kaldırılan Kontroller </t>
  </si>
  <si>
    <t xml:space="preserve">Başlangıç Tarihi </t>
  </si>
  <si>
    <t xml:space="preserve">Riskin Sahibi </t>
  </si>
  <si>
    <t xml:space="preserve">Açıklamalar </t>
  </si>
  <si>
    <t>Riskin Sebebi</t>
  </si>
  <si>
    <r>
      <rPr>
        <b/>
        <sz val="9"/>
        <color theme="1"/>
        <rFont val="Times New Roman"/>
        <family val="1"/>
        <charset val="162"/>
      </rPr>
      <t>Riskin Sebebi:</t>
    </r>
    <r>
      <rPr>
        <sz val="9"/>
        <color theme="1"/>
        <rFont val="Times New Roman"/>
        <family val="1"/>
        <charset val="162"/>
      </rPr>
      <t xml:space="preserve"> Bu riskin ortaya çıkmasının nedenlerini belirtir.</t>
    </r>
  </si>
  <si>
    <t>İş Sürecinin Adı</t>
  </si>
  <si>
    <r>
      <rPr>
        <b/>
        <sz val="10"/>
        <color theme="1"/>
        <rFont val="Times New Roman"/>
        <family val="1"/>
        <charset val="162"/>
      </rPr>
      <t>Riske verilen cevaplar:</t>
    </r>
    <r>
      <rPr>
        <sz val="10"/>
        <color theme="1"/>
        <rFont val="Times New Roman"/>
        <family val="1"/>
        <charset val="162"/>
      </rPr>
      <t xml:space="preserve"> Mevcut Kontroller: Mevcut kontroller bu sütuna yazılır. </t>
    </r>
  </si>
  <si>
    <r>
      <rPr>
        <b/>
        <sz val="10"/>
        <color theme="1"/>
        <rFont val="Times New Roman"/>
        <family val="1"/>
        <charset val="162"/>
      </rPr>
      <t>Değişim (Riskin yönü)</t>
    </r>
    <r>
      <rPr>
        <sz val="10"/>
        <color theme="1"/>
        <rFont val="Times New Roman"/>
        <family val="1"/>
        <charset val="162"/>
      </rPr>
      <t xml:space="preserve">: Bir önceki risk kaydı dikkate alınarak riskin durumundaki değişimin gösterildiği sütundur. (Yukarı/aşağı/sabit) şeklinde yazı ile belirtilebileceği gibi idarenin tercihine göre yön işaretleriyle de gösterilebilir. Daha önce risk kaydı yoksa "Yeni" olduğu belirtilir. </t>
    </r>
  </si>
  <si>
    <r>
      <rPr>
        <b/>
        <sz val="10"/>
        <color theme="1"/>
        <rFont val="Times New Roman"/>
        <family val="1"/>
        <charset val="162"/>
      </rPr>
      <t>Sıra No:</t>
    </r>
    <r>
      <rPr>
        <sz val="10"/>
        <color theme="1"/>
        <rFont val="Times New Roman"/>
        <family val="1"/>
        <charset val="162"/>
      </rPr>
      <t xml:space="preserve"> Risk kaydındaki sıralamayı gösterir. </t>
    </r>
  </si>
  <si>
    <r>
      <rPr>
        <b/>
        <sz val="10"/>
        <color theme="1"/>
        <rFont val="Times New Roman"/>
        <family val="1"/>
        <charset val="162"/>
      </rPr>
      <t>Etki:</t>
    </r>
    <r>
      <rPr>
        <sz val="10"/>
        <color theme="1"/>
        <rFont val="Times New Roman"/>
        <family val="1"/>
        <charset val="162"/>
      </rPr>
      <t xml:space="preserve"> Katılımcıların verdikleri puanların aritmetik ortalaması alınarak riskin (ortalama) etki puanı bulunur.</t>
    </r>
  </si>
  <si>
    <r>
      <rPr>
        <b/>
        <sz val="10"/>
        <color theme="1"/>
        <rFont val="Times New Roman"/>
        <family val="1"/>
        <charset val="162"/>
      </rPr>
      <t>Olasılık</t>
    </r>
    <r>
      <rPr>
        <sz val="10"/>
        <color theme="1"/>
        <rFont val="Times New Roman"/>
        <family val="1"/>
        <charset val="162"/>
      </rPr>
      <t>: Katılımcıların verdikleri puanların aritmetik ortalaması alınarak riskin (ortalama) olasılık puanı bulunur.</t>
    </r>
  </si>
  <si>
    <r>
      <rPr>
        <b/>
        <sz val="10"/>
        <color theme="1"/>
        <rFont val="Times New Roman"/>
        <family val="1"/>
        <charset val="162"/>
      </rPr>
      <t>Risk Puanı:</t>
    </r>
    <r>
      <rPr>
        <sz val="10"/>
        <color theme="1"/>
        <rFont val="Times New Roman"/>
        <family val="1"/>
        <charset val="162"/>
      </rPr>
      <t xml:space="preserve"> Etki puanı(ortalama) ile olasılık puanı (ortalama) çarpılarak Risk Puanı bulunur.</t>
    </r>
  </si>
  <si>
    <r>
      <rPr>
        <b/>
        <sz val="10"/>
        <color theme="1"/>
        <rFont val="Times New Roman"/>
        <family val="1"/>
        <charset val="162"/>
      </rPr>
      <t>Sıra No:</t>
    </r>
    <r>
      <rPr>
        <sz val="10"/>
        <color theme="1"/>
        <rFont val="Times New Roman"/>
        <family val="1"/>
        <charset val="162"/>
      </rPr>
      <t xml:space="preserve"> Risk kaydındaki sıralamayı gösterir.</t>
    </r>
  </si>
  <si>
    <r>
      <rPr>
        <b/>
        <sz val="10"/>
        <color theme="1"/>
        <rFont val="Times New Roman"/>
        <family val="1"/>
        <charset val="162"/>
      </rPr>
      <t>Riske Verilen Cevaplar Yeni/ Ek/Kaldırılan Kontroller:</t>
    </r>
    <r>
      <rPr>
        <sz val="10"/>
        <color theme="1"/>
        <rFont val="Times New Roman"/>
        <family val="1"/>
        <charset val="162"/>
      </rPr>
      <t xml:space="preserve"> Öncelikle mevcut kontrollerin gerekli/yeterli olup olmadığı değerlendirilir. Yeterli olduğu değerlendiriliyor ise yeni bir kontrol öngörülmez. Yeterli değil ise yeni veya ek kontroller yazılır. Mevcut kontrollerden kaldırılması uygun bulunanlar da bu bölümde gösterilir. </t>
    </r>
  </si>
  <si>
    <r>
      <rPr>
        <b/>
        <sz val="10"/>
        <color theme="1"/>
        <rFont val="Times New Roman"/>
        <family val="1"/>
        <charset val="162"/>
      </rPr>
      <t>Başlangıç Tarihi:</t>
    </r>
    <r>
      <rPr>
        <sz val="10"/>
        <color theme="1"/>
        <rFont val="Times New Roman"/>
        <family val="1"/>
        <charset val="162"/>
      </rPr>
      <t xml:space="preserve"> Öngörülen yeni veya ek kontrollerin uygulamaya konulacağı, kaldırılması öngörülen kontrollerin ise uygulamadan kaldırılacağı kesin tarihtir. </t>
    </r>
  </si>
  <si>
    <r>
      <rPr>
        <b/>
        <sz val="10"/>
        <color theme="1"/>
        <rFont val="Times New Roman"/>
        <family val="1"/>
        <charset val="162"/>
      </rPr>
      <t>Riskin Sahibi:</t>
    </r>
    <r>
      <rPr>
        <sz val="10"/>
        <color theme="1"/>
        <rFont val="Times New Roman"/>
        <family val="1"/>
        <charset val="162"/>
      </rPr>
      <t xml:space="preserve"> Riskin yönetilmesinden ve izlenmesinden sorumlu olan kişidir. Riskle ilgili bilgiyi toplayan, izlemeyi gerçekleştiren, riske verilen cevapları yöneten ve riskin yönetildiğine ilişkin kanıtların tutulmasını sağlayan kişi riskin sahibidir. Riskin sahibinde riske verilecek cevapları gerçekleştirmek üzere gerekli kaynak ve yetki bulunmalıdır. Riskin sahibi aynı zamanda, Risk kayıtlarının güncellenmesi ve riskle ilgili olarak bir üst makama raporlama yapan kişidir. </t>
    </r>
  </si>
  <si>
    <r>
      <rPr>
        <b/>
        <sz val="10"/>
        <color theme="1"/>
        <rFont val="Times New Roman"/>
        <family val="1"/>
        <charset val="162"/>
      </rPr>
      <t>Açıklamalar:</t>
    </r>
    <r>
      <rPr>
        <sz val="10"/>
        <color theme="1"/>
        <rFont val="Times New Roman"/>
        <family val="1"/>
        <charset val="162"/>
      </rPr>
      <t xml:space="preserve"> Riskin mevcut durumu, değişim yönü, ne zaman gözden geçirileceği ve hangi aralıklarla kime raporlanacağı ve belirtilmesine ihtiyaç duyulan diğer hususlar bu sütunda belirtilir. </t>
    </r>
  </si>
  <si>
    <r>
      <rPr>
        <b/>
        <sz val="10"/>
        <color theme="1"/>
        <rFont val="Times New Roman"/>
        <family val="1"/>
        <charset val="162"/>
      </rPr>
      <t xml:space="preserve">Risk Puanı </t>
    </r>
    <r>
      <rPr>
        <sz val="10"/>
        <color theme="1"/>
        <rFont val="Times New Roman"/>
        <family val="1"/>
        <charset val="162"/>
      </rPr>
      <t xml:space="preserve">(R=ExO): Oylama Formunda yapılan değerlendirmede tespit edilen etki ve olasılık değerlerinin çarpılması sonucu bulunan, risk puanları önceden belirlenen yüksek, orta ve düşük düzey puan aralıklarına göre yazılır. </t>
    </r>
  </si>
  <si>
    <r>
      <rPr>
        <b/>
        <sz val="10"/>
        <color theme="1"/>
        <rFont val="Times New Roman"/>
        <family val="1"/>
        <charset val="162"/>
      </rPr>
      <t>Etki A/B/C:</t>
    </r>
    <r>
      <rPr>
        <sz val="10"/>
        <color theme="1"/>
        <rFont val="Times New Roman"/>
        <family val="1"/>
        <charset val="162"/>
      </rPr>
      <t xml:space="preserve"> Risk değerlendirme çalışmalarında yer alan her bir katılımcının ismi ile etkiye verdiği puanlar, bu sütunlara kaydedilir. Katılımcı sayısına göre bu sütunların sayısı artırılabilir. </t>
    </r>
  </si>
  <si>
    <r>
      <rPr>
        <b/>
        <sz val="10"/>
        <color theme="1"/>
        <rFont val="Times New Roman"/>
        <family val="1"/>
        <charset val="162"/>
      </rPr>
      <t>Olasılık A/B/C:</t>
    </r>
    <r>
      <rPr>
        <sz val="10"/>
        <color theme="1"/>
        <rFont val="Times New Roman"/>
        <family val="1"/>
        <charset val="162"/>
      </rPr>
      <t xml:space="preserve"> Risk değerlendirme çalışmalarında yer alan her bir katılımcının ismi ile olasılığa verdiği puanlar, bu sütunlara kaydedilir. Katılımcı sayısına göre bu sütunların sayısı artırılabilir. </t>
    </r>
  </si>
  <si>
    <r>
      <rPr>
        <b/>
        <sz val="10"/>
        <color theme="1"/>
        <rFont val="Times New Roman"/>
        <family val="1"/>
        <charset val="162"/>
      </rPr>
      <t>İş Sürecinin Adı</t>
    </r>
    <r>
      <rPr>
        <sz val="10"/>
        <color theme="1"/>
        <rFont val="Times New Roman"/>
        <family val="1"/>
        <charset val="162"/>
      </rPr>
      <t>: İş sürecinin adının yazıldığı sütundur.</t>
    </r>
  </si>
  <si>
    <r>
      <t xml:space="preserve">İş Sürecinin Adımları: </t>
    </r>
    <r>
      <rPr>
        <sz val="10"/>
        <color theme="1"/>
        <rFont val="Times New Roman"/>
        <family val="1"/>
        <charset val="162"/>
      </rPr>
      <t>İş sürecindeki riskli adımların yazıldığı sütundur.</t>
    </r>
  </si>
  <si>
    <t>İş Süreci (Mali/İdari)</t>
  </si>
  <si>
    <r>
      <t xml:space="preserve">İş Sürecinin Adı: </t>
    </r>
    <r>
      <rPr>
        <sz val="9"/>
        <color theme="1"/>
        <rFont val="Times New Roman"/>
        <family val="1"/>
        <charset val="162"/>
      </rPr>
      <t>İş süreçlerine yönelik risk listesinden seçilen riskin adının yazıldığı sütundur. (Örneğin;mali iş süreçleri risklerinin alt başlığında olan "Maaş-ücret ödemeleri riskleri" gibi)</t>
    </r>
  </si>
  <si>
    <r>
      <rPr>
        <b/>
        <sz val="10"/>
        <color theme="1"/>
        <rFont val="Times New Roman"/>
        <family val="1"/>
        <charset val="162"/>
      </rPr>
      <t>İş Süreci</t>
    </r>
    <r>
      <rPr>
        <sz val="10"/>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</si>
  <si>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Süreçlerine Yönelik Riskler</t>
  </si>
  <si>
    <r>
      <rPr>
        <b/>
        <sz val="9"/>
        <color theme="1"/>
        <rFont val="Times New Roman"/>
        <family val="1"/>
        <charset val="162"/>
      </rPr>
      <t xml:space="preserve">İş Süreçlerine Yönelik Riskler: </t>
    </r>
    <r>
      <rPr>
        <sz val="9"/>
        <color theme="1"/>
        <rFont val="Times New Roman"/>
        <family val="1"/>
        <charset val="162"/>
      </rPr>
      <t>İş süreçlerine yönelik risk listesinde sürecin çeşitine göre belirlenmiş risklerin yazıldığı sütundur. Örneğin;Maaş-ücret ödemeleri riskleri grubundaki "Personelin maaş kalemlerini etkileyecek özlük haklarındaki değişikliklerin zamanında ve doğru olarak personel maaş hesaplama sisteminden güncellenmemesi ya da güncellenirken hata yapılması veya zamanında veri girişi yapılmaması" riski gibi)</t>
    </r>
  </si>
  <si>
    <r>
      <rPr>
        <b/>
        <sz val="10"/>
        <color theme="1"/>
        <rFont val="Times New Roman"/>
        <family val="1"/>
        <charset val="162"/>
      </rPr>
      <t>İş Süreçlerine Yönelik Riskler</t>
    </r>
    <r>
      <rPr>
        <sz val="10"/>
        <color theme="1"/>
        <rFont val="Times New Roman"/>
        <family val="1"/>
        <charset val="162"/>
      </rPr>
      <t>:İş süreçlerine yönelik risk listesinde sürecin çeşitine göre belirlenmiş risklerin yazıldığı sütundur.</t>
    </r>
    <r>
      <rPr>
        <b/>
        <sz val="10"/>
        <color theme="1"/>
        <rFont val="Times New Roman"/>
        <family val="1"/>
        <charset val="162"/>
      </rPr>
      <t>Sebep:</t>
    </r>
    <r>
      <rPr>
        <sz val="10"/>
        <color theme="1"/>
        <rFont val="Times New Roman"/>
        <family val="1"/>
        <charset val="162"/>
      </rPr>
      <t xml:space="preserve"> Bu riskin ortaya çıkmasına neden olan sebepler belirtilir.</t>
    </r>
  </si>
  <si>
    <r>
      <rPr>
        <b/>
        <sz val="9"/>
        <color theme="1"/>
        <rFont val="Times New Roman"/>
        <family val="1"/>
        <charset val="162"/>
      </rPr>
      <t>İş Süreci(Mali/İdari)</t>
    </r>
    <r>
      <rPr>
        <sz val="9"/>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</si>
  <si>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Süreci         (Mali/ İdari)</t>
  </si>
  <si>
    <r>
      <rPr>
        <b/>
        <sz val="10"/>
        <color theme="1"/>
        <rFont val="Times New Roman"/>
        <family val="1"/>
        <charset val="162"/>
      </rPr>
      <t>İş Süreci:</t>
    </r>
    <r>
      <rPr>
        <sz val="10"/>
        <color theme="1"/>
        <rFont val="Times New Roman"/>
        <family val="1"/>
        <charset val="162"/>
      </rPr>
      <t xml:space="preserve"> İş süreçlerine yönelik riskler "Mali ve idari" olarak iki ana başlıkta toplanmıştır. Riskler,iş süreçlerine ait risk listesine bakılarak idari veya mali iş süreçlerinden hangi grupta ise onun yazıldığı sütundur.</t>
    </r>
  </si>
  <si>
    <t>Öğrenci Disiplin Soruşturması İşlemi</t>
  </si>
  <si>
    <t>Öğrenci İzin (Kayıt Dondurma) İşlemi</t>
  </si>
  <si>
    <t>Öğrenci Kayıt Sildirme İşlemi</t>
  </si>
  <si>
    <t>Öğrenci Mezuniyet İşlemi</t>
  </si>
  <si>
    <t>Öğrenci Tek Ders Sınavı İşlemi</t>
  </si>
  <si>
    <t>Öğrenci Harç İade İşlemi</t>
  </si>
  <si>
    <t>İdari 
(ÖĞRENCİ İŞLERİ BİRİMİ FAALİYETLERİ)</t>
  </si>
  <si>
    <t>İdari 
(ÖĞRENCİ İŞLERİ BİRİMİ(STAJ) )</t>
  </si>
  <si>
    <t>Tüm Faaliyetler</t>
  </si>
  <si>
    <t>İdari
DİSİPLİN KURULU İŞ AKIŞ SÜRECİ</t>
  </si>
  <si>
    <t>İdari
PERSONEL İŞLERİ BİRİMİ İŞ AKIŞ SÜRECİ</t>
  </si>
  <si>
    <t>Yazışmalar</t>
  </si>
  <si>
    <t>Atanan Personeli İşe Başlatma İşlemi</t>
  </si>
  <si>
    <t>Bölüm Başkanı Atama İşlemleri</t>
  </si>
  <si>
    <t>Sıhhi İzin İşlemi</t>
  </si>
  <si>
    <t>İşten Ayrılma İşlemleri</t>
  </si>
  <si>
    <t>Öğretim Üyesi Dışındaki Öğretim Elemanlarının Yeniden Atanma İşlemleri</t>
  </si>
  <si>
    <t>Öğretim Üyesi Ataması İşlemleri</t>
  </si>
  <si>
    <t>Doktor Öğretim Üyesi Kadrosuna Açıktan ve Naklen Atanma İş Süreci</t>
  </si>
  <si>
    <t>Doktor Öğretim Üyesi Yeniden Atanma İşlemi</t>
  </si>
  <si>
    <t>Yönetim Kuruluna Üye Seçilmesi İşlemi</t>
  </si>
  <si>
    <t>Öğretim Elemanı Yurtiçi ve Yurt Dışında Görevlendirme İşlemleri</t>
  </si>
  <si>
    <t>Rapor ve Planların Hazırlanması (Tahliye Planı, Sabotajlara Karşı Eylem Planı, Sivil Savunma Tedbirler Planı)</t>
  </si>
  <si>
    <t>Vekalet İşlemleri</t>
  </si>
  <si>
    <t>İdari
BÖLÜM SEKRETERLİKLERİ İŞ AKIŞ SÜRECİ</t>
  </si>
  <si>
    <t>Öğrenci Ders Muafiyeti İşlemi</t>
  </si>
  <si>
    <t>Öğrenci Başarı Durumuna ve Ek Madde-1 Göre Yatay İşlemi</t>
  </si>
  <si>
    <t>Danışman Öğretim Elemanı Görevlendirme İşlemi</t>
  </si>
  <si>
    <t>Sınav Sonuçlarına İtiraz İşlemleri (Maddi Hata)</t>
  </si>
  <si>
    <t>Öğrenci Erasmus Değişim Programına Katılma İşlemi</t>
  </si>
  <si>
    <t>Öğrenci Seçmeli Ders Silinmesi (Ekle-Sil) İşlemi</t>
  </si>
  <si>
    <t>Özel Öğrenci İşlemleri</t>
  </si>
  <si>
    <t>Mali
TAHAKKUK VE SATIN ALMA BİRİMİ İŞ AKIŞ SÜRECİ</t>
  </si>
  <si>
    <t>Atanan Personel İşlemi</t>
  </si>
  <si>
    <t>Personel Maaş İşlemi</t>
  </si>
  <si>
    <t>Kıst Maaş İşlemi</t>
  </si>
  <si>
    <t>Personel Ölüm ve Cenaze Giderleri Yardımı İşlemi</t>
  </si>
  <si>
    <t>Kişi Borcu Tahakkuk İşlemi</t>
  </si>
  <si>
    <t>Ek ders Ücretleri İşlemi</t>
  </si>
  <si>
    <t>Yurtdışı ve Yurtiçi Geçici Görev Yollukları İşlemi</t>
  </si>
  <si>
    <t>Sürekli Görev Yolluğu İşlemi</t>
  </si>
  <si>
    <t>Doğrudan Temin Yoluyla Satın alma İşlemi</t>
  </si>
  <si>
    <t>14 Günlük Maaş Farkı İşlemi</t>
  </si>
  <si>
    <t>Sınav Ücretleri İşlemi</t>
  </si>
  <si>
    <t>Giyecek Yardımı Ödemesi</t>
  </si>
  <si>
    <t>İdari 
TAŞINIR KAYIT VE KONTROL BİRİMİ İŞ AKIŞ SÜRECİ</t>
  </si>
  <si>
    <t>Demirbaş Malzemelerin Kayıt İşlemi</t>
  </si>
  <si>
    <t>Depo Kontrol ve Yıl Sonu sayım İşlemleri</t>
  </si>
  <si>
    <t>Hurdaya Ayırma İşlemi</t>
  </si>
  <si>
    <t>Taşınır Zimmete Verme İşlemleri</t>
  </si>
  <si>
    <t>Taşınır Zimmet İade İşlemleri</t>
  </si>
  <si>
    <t>Satın Alınan Taşınırların Giriş İşlemleri</t>
  </si>
  <si>
    <t>Tüketim Malzemesi Çıkış İşlemleri</t>
  </si>
  <si>
    <t>Taşınır Devretme İşlemleri</t>
  </si>
  <si>
    <t>Taşınır Devir Alma İşlemleri</t>
  </si>
  <si>
    <t>İdari
ÖZEL KALEM İŞ AKIŞ SÜRECİ</t>
  </si>
  <si>
    <t>Kurulların Toplanması ve Yazışmalar İşlemleri (Yönetim Kurulu, Yüksekokul Kurulu ve Disiplin Kurulu)</t>
  </si>
  <si>
    <t>Tahakkuk işlemlerinin eksik ya da yanlış yapılması</t>
  </si>
  <si>
    <t>Personel değişikliklerinde bilgi kaybı</t>
  </si>
  <si>
    <t xml:space="preserve">Başvurunun yanlış veya eksik kaydedilmesi </t>
  </si>
  <si>
    <t xml:space="preserve">Belgelerin kaybolması, karışması veya yetkisiz kişilerin eline geçmesi </t>
  </si>
  <si>
    <t xml:space="preserve">Fiziksel/dijital arşiv sisteminin güvenli olmaması </t>
  </si>
  <si>
    <t xml:space="preserve"> Standart kayıt prosedürünün olmaması veya personelin dikkatsizliği </t>
  </si>
  <si>
    <t>Disiplin amiri tarafından yanlış değerlendirme yapılması</t>
  </si>
  <si>
    <t xml:space="preserve">Eksik veya hatalı bilgi aktarımı, yoğunluk nedeniyle detaylı inceleme yapılmaması </t>
  </si>
  <si>
    <t xml:space="preserve">Evrak kayıt ve dağıtım sisteminin manuel yapılması veya kontrol mekanizmasının yetersizliği </t>
  </si>
  <si>
    <t xml:space="preserve">Tebliğin zamanında yapılmaması </t>
  </si>
  <si>
    <t>Görevli kişinin mevzuat bilgisi eksikliği</t>
  </si>
  <si>
    <t>Görevlendirilen kişinin tarafsız olmaması</t>
  </si>
  <si>
    <t xml:space="preserve">Soruşturmacı seçimi için objektif kriterlerin belirlenmemesi </t>
  </si>
  <si>
    <t>Tebligatın muhataba ulaşmaması veya yanlış kişiye yapılması</t>
  </si>
  <si>
    <t xml:space="preserve">Adres veya isim bilgisinin üniversiteye kayıt sırasında yanlış hatalı kaydedilmesi </t>
  </si>
  <si>
    <t>İfadelerin yanlış veya eksik alınması</t>
  </si>
  <si>
    <t xml:space="preserve">Soruşturmacının deneyim eksikliği veya uygun soru tekniklerini kullanmaması </t>
  </si>
  <si>
    <t>Tanık veya şikayetçi bilgilerinin ifşası</t>
  </si>
  <si>
    <t>Tarafsızlık ve gizlilik ilkelerinin ihlali</t>
  </si>
  <si>
    <t xml:space="preserve">Soruşturmacının taraflardan biriyle kişisel ilişkisi </t>
  </si>
  <si>
    <t>Öğrencinin dilekçesinin kaybolması veya yanlış dosyalanması</t>
  </si>
  <si>
    <t>Evrak tesliminde kayıt sistemi kullanılmaması, manuel takip yapılması</t>
  </si>
  <si>
    <t>Müracaatın gizliliğinin ihlali</t>
  </si>
  <si>
    <t>Dilekçede yer alan kişisel/sağlık bilgilerinin açık ortamda bulundurulması</t>
  </si>
  <si>
    <t>Eksik veya hatalı dilekçe alınması</t>
  </si>
  <si>
    <t>Öğrencinin bilgilendirilmemesi, kontrol mekanizmasının olmaması</t>
  </si>
  <si>
    <t>Belgelerin eksik veya yanlış değerlendirilmesi</t>
  </si>
  <si>
    <t>Sorumlu personelin yönetmelik hakkında bilgi eksikliği</t>
  </si>
  <si>
    <t>Başvurunun süresi dışında olmasına rağmen işleme alınması</t>
  </si>
  <si>
    <t>Başvuru tarihinin kontrol edilmemesi</t>
  </si>
  <si>
    <t>Belgelerin eksik olmasına rağmen onay sürecine geçilmesi</t>
  </si>
  <si>
    <t>Ön inceleme listesi veya kontrol formunun bulunmaması</t>
  </si>
  <si>
    <t xml:space="preserve"> Elektronik sistem arızası nedeniyle bilgi kaybı yaşanması</t>
  </si>
  <si>
    <t>Sistemsel hata, yedekleme yapılmaması</t>
  </si>
  <si>
    <t>Yönetim Kurulu gündemine alınmaması veya atlanması</t>
  </si>
  <si>
    <t>Evrak takibinin yapılmaması, kontrol listesi eksikliği</t>
  </si>
  <si>
    <t xml:space="preserve"> Kararın mevzuata aykırı verilmesi</t>
  </si>
  <si>
    <t>Komisyon kararına dayalı eksik bilgilendirme</t>
  </si>
  <si>
    <t>Toplantı tutanaklarında hata olması</t>
  </si>
  <si>
    <t>Sekretarya hatası veya yanlış karar metni düzenlenmesi</t>
  </si>
  <si>
    <t>Formun kaybolması veya hasar görmesi</t>
  </si>
  <si>
    <t>Belgenin fiziksel ortamda taşınması, güvenli teslim sisteminin olmaması</t>
  </si>
  <si>
    <t>Öğrencinin yanlış bilgilendirilmesi</t>
  </si>
  <si>
    <t>Süreç adımlarının yazılı olarak öğrenciye bildirilmemesi</t>
  </si>
  <si>
    <t>Eksik imzalı formun işleme alınması</t>
  </si>
  <si>
    <t>Kontrol listesi veya doğrulama adımının atlanması</t>
  </si>
  <si>
    <t>Sahte veya yanlış imza bulunması</t>
  </si>
  <si>
    <t>Yetkilendirme kontrolünün yapılmaması</t>
  </si>
  <si>
    <t>Öğrenci kimliğinin teslim alınmaması veya yanlış kişiden alınması</t>
  </si>
  <si>
    <t>Kimlik doğrulama yapılmadan belge teslim alınması</t>
  </si>
  <si>
    <t>Kayıp ilanı alınmadan işlem tamamlanması</t>
  </si>
  <si>
    <t>Kayıp belgelere ilişkin zorunlu prosedürün atlanması</t>
  </si>
  <si>
    <t>Öğrenciye yanlış diploma veya belge verilmesi</t>
  </si>
  <si>
    <t>Benzer isimli öğrenciler arasında karışıklık yaşanması</t>
  </si>
  <si>
    <t>Belgelerin dosyaya yanlış takılması veya kaybolması</t>
  </si>
  <si>
    <t>Arşivleme sisteminin standart olmaması, dosya numaralarının karışması</t>
  </si>
  <si>
    <t>Askerlik şubesine EK-C2 belgesinin gönderilmemesi veya gecikmesi</t>
  </si>
  <si>
    <t>İlgili evrakın unutulması, sistem takibinin yapılmaması</t>
  </si>
  <si>
    <t>EK-C2 belgesinin yanlış veya eksik gönderilmesi</t>
  </si>
  <si>
    <t>Evrak takip sisteminin yetersizliği veya personel hatası</t>
  </si>
  <si>
    <t>Arşivleme ve veri giriş sürecinde kontrol mekanizmasının yetersizliği</t>
  </si>
  <si>
    <t>Mezuniyet kararının gecikmesi veya gündeme alınmaması</t>
  </si>
  <si>
    <t>Yönetim Kurulu takviminin veya toplantı süreçlerinin koordinasyonsuzluğu</t>
  </si>
  <si>
    <t>Kararın eksik veya hatalı bildirilmesi</t>
  </si>
  <si>
    <t>Yazışma sürecinde bilgi kontrolünün yapılmaması veya iletişim hatası</t>
  </si>
  <si>
    <t>Mezuniyet koşullarının yanlış değerlendirilmesi</t>
  </si>
  <si>
    <t xml:space="preserve">Eksik veya hatalı evrak ile komisyona sunulması
</t>
  </si>
  <si>
    <t>Notun OGRIS sistemine hatalı işlenmesi</t>
  </si>
  <si>
    <t>Veri girişinde kontrol ve doğrulama mekanizmasının eksikliği</t>
  </si>
  <si>
    <t>Öğrencinin sınav tarihinden haberdar olmaması veya yanlış sınav saatinde sınava girmesi</t>
  </si>
  <si>
    <t xml:space="preserve">Müracaatın kaybolması veya yanlış kayda alınması
</t>
  </si>
  <si>
    <t>Eksik belgelerle harç iade sürecinin başlatılması</t>
  </si>
  <si>
    <t>Kontrol listesi veya standart doğrulama prosedürünün uygulanmaması</t>
  </si>
  <si>
    <t xml:space="preserve">Müracaatın kaybolması veya eksik alınması
</t>
  </si>
  <si>
    <t>Taşınır (Tüketim Malzemeleri) Aylık Dönem Raporu</t>
  </si>
  <si>
    <t>Raporlarda yer alan taşınır giriş-çıkış bilgilerinin eksik veya hatalı olması</t>
  </si>
  <si>
    <t>Taşınır kayıt sistemindeki verilerin güncel olmaması</t>
  </si>
  <si>
    <t>Raporların dayanağı olan belgelerin (Varlık İşlem Fişleri, teslim tutanakları vb.) tamamlanmaması</t>
  </si>
  <si>
    <t>Raporlama sürecinde kontrol ve onay mekanizmalarının yetersizliği</t>
  </si>
  <si>
    <t>Raporların dosyada veya sistemde uygun şekilde muhafaza edilmemesi</t>
  </si>
  <si>
    <t>Belge arşivleme ve dosyalama süreçlerinin düzensiz yürütülmesi</t>
  </si>
  <si>
    <t>Demirbaş kayıtlarının eksik veya hatalı tutulması</t>
  </si>
  <si>
    <t>Devir ve giriş işlemlerinin yürütülmesinde kontrol ve gözetim eksikliği</t>
  </si>
  <si>
    <t>Taşınır sorumluluğunun doğru kişiye veya birime atfedilmemesi</t>
  </si>
  <si>
    <t>Belgelerin eksik hazırlanması veya kayıt sistemine hatalı girilmesi</t>
  </si>
  <si>
    <t xml:space="preserve">Yıl sonu sayım ve denetim işlemlerinde uyumsuzlukların ortaya çıkması </t>
  </si>
  <si>
    <t>Taşınır işlem süreçlerinde görevli personel arasında koordinasyon ve iletişim yetersizliği</t>
  </si>
  <si>
    <t xml:space="preserve">Depoda bulunan taşınırların fiili durumu ile kayıtların uyuşmaması </t>
  </si>
  <si>
    <t>Yıl sonu sayım planının zamanında hazırlanıp uygulanmaması</t>
  </si>
  <si>
    <t>Yıl sonu sayım işlemlerinin zamanında yapılmaması</t>
  </si>
  <si>
    <t>Depo düzeni ve malzeme etiketleme sisteminin yetersizliği</t>
  </si>
  <si>
    <t>Sayım tutanakları ve cetvellerin eksik veya hatalı hazırlanması</t>
  </si>
  <si>
    <t>Taşınır kayıt ve kontrol yetkililerinin iş yoğunluğu veya dikkat eksikliği</t>
  </si>
  <si>
    <t>Depo düzeni ve kayıt sisteminin kontrolsüz olması nedeniyle taşınır kaybı veya fazlası</t>
  </si>
  <si>
    <t>Sayım ekibi tarafından yapılan ölçüm, sayım veya kayıt hataları</t>
  </si>
  <si>
    <t>Sayım sonuçlarının varlık işlem fişlerine doğru şekilde yansıtılmaması</t>
  </si>
  <si>
    <t>Kontrol ve gözetim mekanizmalarının yetersiz olması</t>
  </si>
  <si>
    <t xml:space="preserve">Denetimlerde kayıt tutarsızlıkları nedeniyle bulgu oluşması </t>
  </si>
  <si>
    <t>Kayıtların taşınır yönetim sistemine zamanında ve doğru girilmemesi</t>
  </si>
  <si>
    <t>Varlık işlem fişi ve hurda listelerinin eksik ya da hatalı düzenlenmesi</t>
  </si>
  <si>
    <t xml:space="preserve">Hurdaya ayrılan taşınırların varlık işlem fişlerinin düzenlenmemesi veya eksik düzenlenmesi </t>
  </si>
  <si>
    <t>Hurda işlemlerinin onay ve teslim süreçlerinde gecikme veya usulsüzlük</t>
  </si>
  <si>
    <t>Taşınır kayıt sisteminde gerekli çıkış işlemlerinin zamanında yapılmaması</t>
  </si>
  <si>
    <t xml:space="preserve">Hurdaya ayrılan malzemelerin kayıt sisteminden çıkarılmaması nedeniyle kayıt-fiziksel durum uyumsuzluğu </t>
  </si>
  <si>
    <t>Hurdaya ayırma sürecinde kontrol ve denetim mekanizmalarının yetersizliği</t>
  </si>
  <si>
    <t>Hurdaya ayrılan malzemelerin yetkisiz kişilerce kullanılması veya kaybolması</t>
  </si>
  <si>
    <t>Görevli personelin mevzuat veya prosedürlere hâkim olmaması</t>
  </si>
  <si>
    <t xml:space="preserve">Denetimlerde belge eksikliği nedeniyle bulgu oluşması </t>
  </si>
  <si>
    <t>Hurda malzemelerin geçici depolanması sırasında güvenlik önlemlerinin yetersizliği</t>
  </si>
  <si>
    <t xml:space="preserve">Hurdaya ayrılması gereken taşınırların tespitinde hata yapılması </t>
  </si>
  <si>
    <t>Hurda tespit ve değerlendirme komisyonunun etkin çalışmaması veya geç toplanması</t>
  </si>
  <si>
    <t>Zimmet fişlerinin eksik veya hatalı düzenlenmesi</t>
  </si>
  <si>
    <t>Zimmet işlemlerinin yürütülmesinden sorumlu personelin prosedürlere tam hâkim olmaması</t>
  </si>
  <si>
    <t>Taşınırların zimmet kayıt sistemine zamanında işlenmemesi</t>
  </si>
  <si>
    <t>Taşınır kayıt sisteminde  işlemlerin manuel veya gecikmeli yapılması</t>
  </si>
  <si>
    <t>Zimmet devri veya iade işlemlerinin yapılmaması nedeniyle sorumluluk karmaşası</t>
  </si>
  <si>
    <t>Zimmet devir ve iade süreçlerinde kontrol mekanizmalarının yetersizliği</t>
  </si>
  <si>
    <t>Zimmetli taşınırların kaybolması, hasar görmesi veya izinsiz kullanılması</t>
  </si>
  <si>
    <t>Görev değişikliklerinde zimmet devrinin zamanında gerçekleştirilmemesi</t>
  </si>
  <si>
    <t>Personel değişimlerinde zimmet devrinin yapılmaması nedeniyle kayıt-fiziksel durum uyuşmazlığı</t>
  </si>
  <si>
    <t>Fiziksel taşınırların kontrolünün düzenli yapılmaması</t>
  </si>
  <si>
    <t>Zimmet belgelerinin dosyada muhafaza edilmemesi veya denetimlerde ibraz edilememesi</t>
  </si>
  <si>
    <t>Belge düzenleme ve arşivleme süreçlerinde disiplin eksikliği.</t>
  </si>
  <si>
    <t xml:space="preserve">
Taşınır kayıt sisteminde iade işlemlerinin zamanında yapılmaması
</t>
  </si>
  <si>
    <t xml:space="preserve">İade edilen taşınırların sistemde kayıt altına alınmaması veya hatalı kaydedilmesi </t>
  </si>
  <si>
    <t>Personelin görev değişikliklerinde zimmet devir ve iade işlemlerine gereken önemin verilmemesi</t>
  </si>
  <si>
    <t>Taşınırların iade sırasında kontrol ve muayene sürecinin yetersiz olması</t>
  </si>
  <si>
    <t>Belge düzenleme ve arşivleme işlemlerinde dikkat ve kontrol eksikliği</t>
  </si>
  <si>
    <t>İade sürecine ilişkin varlık işlem fişlerinin düzenlenmemesi veya eksik düzenlenmesi</t>
  </si>
  <si>
    <t xml:space="preserve">Fiziksel olarak iade edilen taşınırların eksik, hasarlı veya kullanılamaz durumda olması </t>
  </si>
  <si>
    <t xml:space="preserve">Zimmette bulunan taşınırların zamanında iade edilmemesi </t>
  </si>
  <si>
    <t xml:space="preserve">Taşınır giriş fişlerinin hatalı veya eksik düzenlenmesi </t>
  </si>
  <si>
    <t xml:space="preserve">Fiziksel teslim alınan malzeme ile fatura ve irsaliye bilgilerinin uyumsuz olması </t>
  </si>
  <si>
    <t>Taşınır kayıt kontrol yetkilisinin veya ilgili personelin gerekli kontrolleri yapmaması</t>
  </si>
  <si>
    <t xml:space="preserve">Malzeme muayene ve kabul işlemlerinin usulüne uygun yapılmaması </t>
  </si>
  <si>
    <t>Belgelerin eksik veya hatalı düzenlenmesi (fatura, muayene kabul tutanağı, giriş fişi vb.)</t>
  </si>
  <si>
    <t xml:space="preserve">Satın alınan taşınırların ambar kayıtlarına zamanında işlenmemesi </t>
  </si>
  <si>
    <t>Tedarikçiden gelen malzemenin nitelik ve miktar açısından kontrol edilmemesi</t>
  </si>
  <si>
    <t>Giriş belgelerinin (fatura, varlık işlem fişi vb.) eksik arşivlenmesi veya kaybolması</t>
  </si>
  <si>
    <t>Giriş işlemlerinin gecikmeli yapılması nedeniyle muhasebe ve stok kayıtlarında tutarsızlık oluşması</t>
  </si>
  <si>
    <t xml:space="preserve">Satın alınan taşınırların teslim alınmadan giriş kaydının yapılması 
</t>
  </si>
  <si>
    <t>Teslim alma, muayene ve kayıt işlemleri arasında koordinasyon eksikliği</t>
  </si>
  <si>
    <t xml:space="preserve">Tüketim malzemesi çıkışlarının kayıt altına alınmaması veya eksik kaydedilmesi </t>
  </si>
  <si>
    <t xml:space="preserve">Çıkış işlemlerine esas varlık işlem fişlerinin düzenlenmemesi </t>
  </si>
  <si>
    <t>Çıkış yapılan malzeme ile talep edilen malzeme arasında farklılık olması</t>
  </si>
  <si>
    <t>Tüketim malzemesi stok bilgilerinin güncel olmaması</t>
  </si>
  <si>
    <t>Çıkış işlemleri sırasında kontrol ve onay mekanizmasının yetersiz olması</t>
  </si>
  <si>
    <t>Varlık işlem fişlerinin düzenlenmemesi veya hatalı düzenlenmesi</t>
  </si>
  <si>
    <t>Stok yönetimi sisteminde gecikmeli veya manuel giriş yapılması</t>
  </si>
  <si>
    <t>Malzeme taleplerinin uygunluk kontrolünün yapılmaması</t>
  </si>
  <si>
    <t xml:space="preserve">Taşınırların devrine esas varlık işlem fişlerinin düzenlenmemesi </t>
  </si>
  <si>
    <t xml:space="preserve">Devir işlemlerinde eksik veya hatalı kayıt yapılması </t>
  </si>
  <si>
    <t xml:space="preserve">Devir edilen taşınırların fiilen teslim edilmemesi veya farklı malzemenin devredilmesi </t>
  </si>
  <si>
    <t xml:space="preserve">Devir işlemiyle ilgili belgelerin dosyada muhafaza edilmemesi </t>
  </si>
  <si>
    <t>Personelin süreci takip etmemesi</t>
  </si>
  <si>
    <t>Yetki ve sorumlulukların net tanımlanmamış olması</t>
  </si>
  <si>
    <t>Belgelerin arşivleme sürecinde ihmalkarlık veya kayıt disiplini eksikliği</t>
  </si>
  <si>
    <t>İşlemlerin manuel yürütülmesi nedeniyle hata payının artması</t>
  </si>
  <si>
    <t>Teslim-tesellüm sürecinde kontrol eksikliği</t>
  </si>
  <si>
    <t xml:space="preserve">Devir belgelerinin zamanında sisteme işlenmemesi </t>
  </si>
  <si>
    <t xml:space="preserve">Devir alınan taşınırların varlık işlem fişlerinin düzenlenmemesi veya eksik düzenlenmesi </t>
  </si>
  <si>
    <t xml:space="preserve">Devir alınan taşınırların kayıt sistemine hatalı veya eksik girilmesi </t>
  </si>
  <si>
    <t>Taşınırların niteliği, miktarı veya durumu hakkında hatalı bilginin kayda geçmesi</t>
  </si>
  <si>
    <t xml:space="preserve">Devir işlemlerine ilişkin belgelerin dosyada muhafaza edilmemesi </t>
  </si>
  <si>
    <t xml:space="preserve">Devir alma işlemlerinin gecikmesi nedeniyle envanterde uyuşmazlık yaşanması </t>
  </si>
  <si>
    <t xml:space="preserve">Devir edilen taşınırların fiilen teslim alınmaması </t>
  </si>
  <si>
    <t>Devir sürecinde gerekli varlık işlem fişlerinin zamanında ve doğru şekilde düzenlenmemesi</t>
  </si>
  <si>
    <t>Taşınır kayıt ve kontrol sisteminde veri giriş hatalarının yapılması</t>
  </si>
  <si>
    <t>Taşınır listelerinin gönderici ve alıcı birimler arasında tam mutabakatla yürütülmemesi</t>
  </si>
  <si>
    <t>Sorumlu personelin görev ve yetkilerinin açıkça belirlenmemesi</t>
  </si>
  <si>
    <t>Devir teslim sırasında malzeme kontrolünün yapılmaması veya yüzeysel yapılması</t>
  </si>
  <si>
    <t>Arşivleme ve belge yönetimi süreçlerinde yetersizlik bulunması</t>
  </si>
  <si>
    <t>Kurul toplantılarının zamanında yapılmaması</t>
  </si>
  <si>
    <t>Toplantı planlama ve çağrı süreçlerinde koordinasyon eksikliği</t>
  </si>
  <si>
    <t>Toplantı kararlarının usule uygun şekilde alınmaması veya belgelenmemesi</t>
  </si>
  <si>
    <t>Mevzuat ve yönergelere ilişkin bilgi yetersizliği</t>
  </si>
  <si>
    <t>Kurul kararlarının ilgili birimlere zamanında iletilmemesi</t>
  </si>
  <si>
    <t>Yazışma ve karar kayıt süreçlerinde kontrol mekanizmalarının zayıflığı</t>
  </si>
  <si>
    <t>Yazışmaların gecikmesi veya hatalı yapılması nedeniyle kararların uygulanamaması</t>
  </si>
  <si>
    <t>Personel değişiklikleri veya görev devrinde bilgi aktarımının yetersizliği</t>
  </si>
  <si>
    <t>Disiplin Kurulu kararlarında gizlilik ve mevzuata aykırılı</t>
  </si>
  <si>
    <t>Elektronik belge yönetim sistemi (EBYS) veya arşiv süreçlerinde teknik ve kullanıcı hataları</t>
  </si>
  <si>
    <t xml:space="preserve">Arşivleme ve kayıt sistemlerinde belge kaybı veya erişim güçlüğü </t>
  </si>
  <si>
    <t>Kararların dağıtım ve onay süreçlerinde gecikme</t>
  </si>
  <si>
    <t>Mevzuata uyumsuzluk veya bildirim hatası yapılması</t>
  </si>
  <si>
    <t>Personel deneyimsizliği veya mevzuat değişikliklerinin takip edilmemesi</t>
  </si>
  <si>
    <t>Kişisel verilerin yanlış veya yetkisiz kişilerle paylaşılması</t>
  </si>
  <si>
    <t>Veri güvenliği farkındalığının düşük olması ve kontrol eksikliği</t>
  </si>
  <si>
    <t>Süreçlerin aksaması veya belge eksikliği yaşanması</t>
  </si>
  <si>
    <t>İş yükü fazlalığı ve yetersiz süreç takibi</t>
  </si>
  <si>
    <t>Mevzuat bilgisi eksikliği veya sürecin hatalı yürütülmesi</t>
  </si>
  <si>
    <t>Disiplin sürecinde usule aykırı işlem yapılması</t>
  </si>
  <si>
    <t>Öğrenci bilgilerinin gizliliğinin ihlal edilmesi</t>
  </si>
  <si>
    <t>Soruşturma belgelerinin yetkisiz kişilerle paylaşılması veya yanlış şekilde saklanması</t>
  </si>
  <si>
    <t>Sürecin gecikmesi veya tamamlanamaması</t>
  </si>
  <si>
    <t>Delil toplama, yazışma veya kurul işlemlerinde zaman yönetimi eksikliği</t>
  </si>
  <si>
    <t xml:space="preserve">Evrakın yanlış birime veya kişiye havale edilmesi
</t>
  </si>
  <si>
    <t>Dikkatsizlik veya birim/belge sınıflandırmasının doğru yapılmaması</t>
  </si>
  <si>
    <t>Yoğun iş yükü, onay süreçlerinde bekleme veya takip eksikliği</t>
  </si>
  <si>
    <t>Evrakın iş akışında gecikmesi veya süresinde tamamlanmaması</t>
  </si>
  <si>
    <t>EBYS sisteminde hatalı işlem yapılması veya evrakın kaybolması</t>
  </si>
  <si>
    <t>Sistem kullanım hatası veya personelin teknik bilgi eksikliği</t>
  </si>
  <si>
    <t>Gizli veya kişisel içerikli belgelerin yetkisiz erişime açılması</t>
  </si>
  <si>
    <t>EBYS yetkilendirmelerinin doğru yapılmaması veya paylaşım disiplini eksikliği</t>
  </si>
  <si>
    <t>Kurumsal iletişimde aksama ve koordinasyon bozukluğu yaşanması</t>
  </si>
  <si>
    <t>Talimatların açık iletilmemesi veya süreçler arası bilgi aktarımının zayıf olması</t>
  </si>
  <si>
    <t>Onay mekanizmalarının yavaş işlemesi veya iş yükü fazlalığı</t>
  </si>
  <si>
    <t>İşe başlatma sürecinin gecikmesi</t>
  </si>
  <si>
    <t xml:space="preserve">Personel bilgileri ve belgelerinin yanlış veya eksik kaydedilmesi
</t>
  </si>
  <si>
    <t xml:space="preserve">Dikkatsizlik veya veri girişinde kontrol eksikliği
</t>
  </si>
  <si>
    <t>Personelin işe başlatılmasında yasal veya idari hataların yapılması</t>
  </si>
  <si>
    <t>Mevzuat bilgisi eksikliği veya işe başlatma süreçlerinin yanlış uygulanması</t>
  </si>
  <si>
    <t>Kurumsal itibarın zarar görmesi</t>
  </si>
  <si>
    <t>Atama sürecinde şeffaflık ve prosedürlerin eksik uygulanması</t>
  </si>
  <si>
    <t xml:space="preserve"> Atama sürecinin gecikmesi</t>
  </si>
  <si>
    <t>Onay ve imza süreçlerinin yavaş işlemesi veya koordinasyon eksikliği</t>
  </si>
  <si>
    <t>Atama belgelerinin yanlış veya eksik hazırlanması</t>
  </si>
  <si>
    <t xml:space="preserve"> Dikkatsizlik veya belge kontrol mekanizmalarının yetersizliği</t>
  </si>
  <si>
    <t>Veri girişinde kontrol eksikliğinin olması veya dokümantasyon eksikliği</t>
  </si>
  <si>
    <t xml:space="preserve"> İzin kayıtlarının eksik veya hatalı tutulması</t>
  </si>
  <si>
    <t>Ayrılan personel kayıtlarının hatalı veya eksik tutulması</t>
  </si>
  <si>
    <t>Veri girişinde kontrol eksikliği veya dokümantasyon eksikliği</t>
  </si>
  <si>
    <t xml:space="preserve">İşten ayrılma sürecinin usulsüz veya hatalı yürütülmesi
</t>
  </si>
  <si>
    <t xml:space="preserve">Mevzuat ve prosedür bilgisi eksikliği
</t>
  </si>
  <si>
    <t>Sürecin gecikmesi</t>
  </si>
  <si>
    <t>Onay mekanizmalarının yavaş işlemesi veya iş yoğunluğu</t>
  </si>
  <si>
    <t>Kurumsal süreçlerin aksaması ve itibar kaybı</t>
  </si>
  <si>
    <t xml:space="preserve"> Sorumlulukların net olmaması ve süreç dokümantasyon eksikliği</t>
  </si>
  <si>
    <t>Atama belgelerinin hatalı veya eksik hazırlanması</t>
  </si>
  <si>
    <t>Dikkatsizlik veya belge kontrol mekanizmalarının yetersizliği</t>
  </si>
  <si>
    <t>Onay ve imza süreçlerinin yavaş işlemesi veya iş yükü fazlalığı</t>
  </si>
  <si>
    <t xml:space="preserve"> Kurumsal itibarın zarar görmesi</t>
  </si>
  <si>
    <t>Mevzuat ve prosedür bilgisinin eksik olması</t>
  </si>
  <si>
    <t xml:space="preserve">Atama sürecinin yanlış veya usulsüz yürütülmesi
</t>
  </si>
  <si>
    <t xml:space="preserve">Mevzuat ve prosedür bilgisinin eksik olması
</t>
  </si>
  <si>
    <t xml:space="preserve"> Sürecin gecikmesi</t>
  </si>
  <si>
    <t>Seçim sürecinde şeffaflık ve prosedürlerin eksik uygulanması</t>
  </si>
  <si>
    <t>Yönetim kuruluna üye seçiminin usulsüz veya hatalı yapılması</t>
  </si>
  <si>
    <t>Mevzuat ve seçim prosedürlerinin eksik bilinmesi</t>
  </si>
  <si>
    <t xml:space="preserve"> Seçim belgelerinin hatalı veya eksik hazırlanması</t>
  </si>
  <si>
    <t>Görevlendirme sürecinin yanlış veya usulsüz yürütülmesi</t>
  </si>
  <si>
    <t xml:space="preserve"> Görevlendirme belgelerinin hatalı veya eksik hazırlanması</t>
  </si>
  <si>
    <t>Vekalet yetkisinin hatalı veya usulsüz verilmesi</t>
  </si>
  <si>
    <t>Mevzuat ve prosedür bilgisinin eksik olması veya yetki devrinin yanlış yapılması</t>
  </si>
  <si>
    <t>Vekalet sürecinin gecikmesi veya aksaması</t>
  </si>
  <si>
    <t>Kaynak (ekipman, alan, personel) yetersizliği nedeniyle planın uygulanamaması</t>
  </si>
  <si>
    <t>Denetim veya tatbikat eksikliği nedeniyle uygulamada hatalar çıkması</t>
  </si>
  <si>
    <t xml:space="preserve"> Düzenli tatbikat ve iç denetim programlarının oluşturulmaması</t>
  </si>
  <si>
    <t>Planın pratik testlerle doğrulanmamış olması ve personel eğitimsizliği</t>
  </si>
  <si>
    <t>Planların güncel mevzuat ve tehditlere uygun olmaması</t>
  </si>
  <si>
    <t>Planların periyodik gözden geçirilmemesi ve tehdit değerlendirmesi eksikliği</t>
  </si>
  <si>
    <t>Risk analizi ve kritik varlık tespit çalışmalarının eksik yapılması</t>
  </si>
  <si>
    <t>Tahliye/eylem sırasında iletişim kopması ve koordinasyon hatası</t>
  </si>
  <si>
    <t>İletişim kanallarının yedeklenmemesi ve rol/taşınmaz sorumluluklarının net olmaması</t>
  </si>
  <si>
    <t>Kaynak ihtiyacı planlamasının yapılmaması veya bütçe kısıtları</t>
  </si>
  <si>
    <t>Akademik ve İdari Personel Disiplin Soruşturması İşlemi</t>
  </si>
  <si>
    <t>Soruşturmayı yürüten kişilerin tarafsızlık ilkesine uymaması, eşitlik, adalet ve etik ilkeler konusunda yeterli farkındalığa sahip olmaması</t>
  </si>
  <si>
    <t>Soruşturmacının tarafsız olmaması veya çıkar çatışması bulunması</t>
  </si>
  <si>
    <t>Disiplin sürecinin ön kontrol ve denetim mekanizmasının olmaması</t>
  </si>
  <si>
    <t>Soruşturmacı seçimi sürecinde objektif kriterlerin olmaması</t>
  </si>
  <si>
    <t>Takip görevinin kişilere bağlı (otomasyon dışı) yürütülmesi</t>
  </si>
  <si>
    <t>Ders muafiyeti başvurusunun yanlış veya usulsüz değerlendirilmesi</t>
  </si>
  <si>
    <t>Muafiyet belgelerinin hatalı veya eksik hazırlanması</t>
  </si>
  <si>
    <t>Muafiyet sürecinin gecikmesi</t>
  </si>
  <si>
    <t>Onay ve değerlendirme süreçlerinin yavaş işlemesi veya iş yükü fazlalığı</t>
  </si>
  <si>
    <t>Mevzuat ve akademik kriterlerin eksik bilinmesi</t>
  </si>
  <si>
    <t>Yatay geçiş başvurusunun yanlış veya usulsüz değerlendirilmesi</t>
  </si>
  <si>
    <t>Başvuru belgelerinin hatalı veya eksik hazırlanması</t>
  </si>
  <si>
    <t>İletişim eksikliği</t>
  </si>
  <si>
    <t>Öğrencilere danışman atanmaması</t>
  </si>
  <si>
    <t xml:space="preserve">Öğrencinin sistemde görünmemesi </t>
  </si>
  <si>
    <t>Öğrenciye yanlış yönlendirme, süreç aksaklıkları</t>
  </si>
  <si>
    <t>Başvuru evraklarında hata veya eksiklik</t>
  </si>
  <si>
    <t>Başvurunun reddedilmesi, öğrencinin programa kabul edilmemesi</t>
  </si>
  <si>
    <t>Ders değişikliklerinin tamamlanamaması</t>
  </si>
  <si>
    <t>Danışmanın zamanında onay vermemesi veya sistemsel gecikme</t>
  </si>
  <si>
    <t>Dersin silinememesi/eklenememesi, dönem kaybı</t>
  </si>
  <si>
    <t>Öğrencinin ilgili dönemde kayıt olamaması veya ders alamaması</t>
  </si>
  <si>
    <t>Ders kayıt, sınav veya not işlemlerinde karışıklık</t>
  </si>
  <si>
    <t xml:space="preserve"> Öğrenci bilgilerinin otomasyon sistemine yanlış kaydedilmesi</t>
  </si>
  <si>
    <t xml:space="preserve"> Öğrencinin ilan edilen takvimde işlemleri tamamlayamaması</t>
  </si>
  <si>
    <t>Öğrencinin kabul edilmemesi</t>
  </si>
  <si>
    <t>Öğrencinin geldiği kurumdan yazının geç gelmesi ya da usule uygun olmaması</t>
  </si>
  <si>
    <t>Görev devri sürecinin belgelenmemesi, bilgi aktarımının yetersiz yapılması</t>
  </si>
  <si>
    <t>Atanan personelin bordro, mali mevzuat veya kurum prosedürleri konusunda yeterli bilgiye sahip olmaması; eğitimin yetersizliği</t>
  </si>
  <si>
    <t>Hatalı maaş ödemeleri</t>
  </si>
  <si>
    <t>Geç ödemeler veya ödeme gecikmeleri</t>
  </si>
  <si>
    <t>Yanlış vergi ve sigorta kesintileri</t>
  </si>
  <si>
    <t>Gizlilik ihlalleri (maaş bilgileri sızdırılması)</t>
  </si>
  <si>
    <t>Verilerin eksik veya yanlış girilmesi</t>
  </si>
  <si>
    <t>Personel maaşlarının hesaplanmasında yapılan hesaplama hataları (fazla mesai, prim, kesinti vb.)</t>
  </si>
  <si>
    <t>Tahakkuk işlemlerinin zamanında tamamlanmaması</t>
  </si>
  <si>
    <t>Banka bildiriminin yetkili personel tarafından geç yapılması</t>
  </si>
  <si>
    <t>Değişen mevzuatın takip edilmemesi</t>
  </si>
  <si>
    <t>Güncel vergi oranlarının ve SGK kesinti tutarlarının bordro sistemine doğru şekilde yansıtılmaması</t>
  </si>
  <si>
    <t>Kıst maaş hesaplamasında hata yapılması</t>
  </si>
  <si>
    <t>Kıst maaş hesaplamalarında fazla mesai, tatil günü, izin, devamsızlık gibi faktörlerin yanlış işlenmesi</t>
  </si>
  <si>
    <t>Personelin yıllık izin, hastalık raporu gibi durumlarının doğru şekilde kaydedilmemesi nedeniyle maaşın yanlış hesaplanması</t>
  </si>
  <si>
    <t xml:space="preserve"> İzin veya rapor durumlarının hatalı işlenmesi</t>
  </si>
  <si>
    <t>Hakkı olmayan kişilere ödeme yapılması</t>
  </si>
  <si>
    <t>Cenaze yardımı için belirlenen hak sahiplerinin yanlış tespiti</t>
  </si>
  <si>
    <t>Kişisel borçların yanlış hesaplanması veya kaydedilmesi</t>
  </si>
  <si>
    <t xml:space="preserve">Borçlu personelin maaşından yapılacak kesintilerin hesaplanmasında personel hatası </t>
  </si>
  <si>
    <t xml:space="preserve">Kesinti oranlarının yanlış girilmesi veya veri girişi </t>
  </si>
  <si>
    <t>Ek ders ücretlerinin yanlış hesaplanması</t>
  </si>
  <si>
    <t>Ek ders ücretlerinin sistemde hatalı işlenmesi</t>
  </si>
  <si>
    <t>Yanlış yolluk tutarlarının hesaplanması</t>
  </si>
  <si>
    <t>İzinli personel için yolluk ödemesi yapılması</t>
  </si>
  <si>
    <t>Sürekli görev yolluğu ödemelerinin yanlış hesaplanması</t>
  </si>
  <si>
    <t>Seyahat masraflarının yanlış kategoriye göre ödenmesi</t>
  </si>
  <si>
    <t>Sürekli görev yolluğuna ilişkin harcamaların (otel, yemek, ulaşım vb.) yanlış veya fazla raporlanması</t>
  </si>
  <si>
    <t>Personel dikkatsizliği</t>
  </si>
  <si>
    <t xml:space="preserve">Yurtdışı sürekli görevlerde döviz kuru farklarının personel tarafından dikkate alınmaması </t>
  </si>
  <si>
    <t>Satın alma sürecinde şeffaflık eksikliği</t>
  </si>
  <si>
    <t xml:space="preserve">Rekabetçi teklif alınmaması nedeniyle piyasa fiyatlarının üzerinde ödeme yapılması </t>
  </si>
  <si>
    <t>Maliyet araştırmasının yapılmaması</t>
  </si>
  <si>
    <t>Doğrudan temin sürecinde, açık ihale veya teklif alma yöntemlerinin uygulanmaması</t>
  </si>
  <si>
    <t xml:space="preserve">Eksik ya da yanlış maaş farkı ödemesi </t>
  </si>
  <si>
    <t>Personelin hatalı maaş farkı hesaplaması</t>
  </si>
  <si>
    <t>Yanlış Yardım Miktarlarının Belirlenmesi</t>
  </si>
  <si>
    <t>Yanlış Ücret Tahakkuku</t>
  </si>
  <si>
    <t>Personel tarafından doğru hesaplamanın yapılmaması</t>
  </si>
  <si>
    <t>Ödeme Sürecinde Gecikme yaşanması</t>
  </si>
  <si>
    <t>Öğrenci sayılarının bildiriminin zamanında yapılmaması</t>
  </si>
  <si>
    <t xml:space="preserve">Başvuru evraklarının açık alanda veya korumasız ortamda alınması, gizlilik protokolünün uygulanmaması, açık ortamda paylaşılması </t>
  </si>
  <si>
    <t xml:space="preserve">Gizlilik kurallarının ihmal edilmesi veya belgelerin açık ortamda saklanması, Görevli personelin KVKK konusunda bilgiye sahip olmaması </t>
  </si>
  <si>
    <t xml:space="preserve">
Yanlış öğrenci numarası ile işlem yapılması veya sistem hatası
</t>
  </si>
  <si>
    <t xml:space="preserve">OGRIS sisteminde arşiv hatası </t>
  </si>
  <si>
    <t xml:space="preserve">Evrak hazırlık sürecinde kontrollerin yetersiz olması veya personel hatası
</t>
  </si>
  <si>
    <t>Diploma bilgisinin hatalı veya eksik oluşturulması</t>
  </si>
  <si>
    <t>Not veya kredi bilgilerine yanlış veri girişi veya mevzuata aykırı değerlendirme</t>
  </si>
  <si>
    <t xml:space="preserve">Evrakların manuel veya yetersiz kayıt sistemiyle alınması, takibinin yapılmaması
</t>
  </si>
  <si>
    <t xml:space="preserve"> İlan sürecinde iletişim veya duyuru hatası, öğrencinin takip etmemesi</t>
  </si>
  <si>
    <t xml:space="preserve">Başvurunun kontrolsüz şekilde alınması
</t>
  </si>
  <si>
    <t>İşlerin personel değişimi nedeniyle aksaması</t>
  </si>
  <si>
    <t xml:space="preserve"> Bilginin kişiye bağlı yürütülmesi ve yetersiz dokümantasyon</t>
  </si>
  <si>
    <t>Birim için idari para cezası uygulaması</t>
  </si>
  <si>
    <t>Öğrencinin puantajını süresi içinde teslim etmemesi</t>
  </si>
  <si>
    <t>Hukuki itiraz veya dava süreciyle karşılaşılması</t>
  </si>
  <si>
    <t xml:space="preserve"> Kararların dayanağının yetersiz olması veya gerekçelendirme hataları</t>
  </si>
  <si>
    <t>Tahliye veya acil durum planın uygulanamaması</t>
  </si>
  <si>
    <t>Sabotaj veya güvenlik olaylarına karşı yeterli önlem alınmaması</t>
  </si>
  <si>
    <t>Güncel mevzuat değişikliklerinin takip edilmemesi nedeniyle hatalı karar verilmesi</t>
  </si>
  <si>
    <t>Akademik ve idari personel arasında ayrımcı uygulamalar yapılması</t>
  </si>
  <si>
    <t>Haksız veya usulsüz disiplin cezaları nedeniyle açılan davalarda iptal ve tazminata hükmedilmesi</t>
  </si>
  <si>
    <t>Öğrencilerin yasal hak ve yükümlülükleri konusunda bilgilendirilmemeleri</t>
  </si>
  <si>
    <t>Öğrencilerin sınav sonuçları açıklandıktan sonra itiraz süresini kaçırmaları</t>
  </si>
  <si>
    <t xml:space="preserve"> Sistemisel hata
</t>
  </si>
  <si>
    <t>Personel maaş bilgilerini içeren belgelerin yetkisiz kişiler tarafından ele geçirilmesi</t>
  </si>
  <si>
    <t>Ek ders saatlerinin kişiler tarafından yanlış kaydedilmesi</t>
  </si>
  <si>
    <t>Gerekli kontrollerin usulüne uygun yapılmaması</t>
  </si>
  <si>
    <t>Fazla ya da eksik ödeme yapılması</t>
  </si>
  <si>
    <t>Risk Oylama Formu</t>
  </si>
  <si>
    <t>İdari</t>
  </si>
  <si>
    <t>Mali</t>
  </si>
  <si>
    <t>5,6,7</t>
  </si>
  <si>
    <t>9,10,11</t>
  </si>
  <si>
    <t>Risk Kayıt Formu</t>
  </si>
  <si>
    <t>Belge ve bilgilerin gizliliğinin ihlali</t>
  </si>
  <si>
    <t>Yeni</t>
  </si>
  <si>
    <t xml:space="preserve">OLASILIK (A+B+C)/3 </t>
  </si>
  <si>
    <t>Evrakın  yanlış kişiye iletilmesi</t>
  </si>
  <si>
    <t>Soruşturmanın GİZLİLİK esasına göre ve KVKK göz önünde bulundurularak yürütülmesi/Soruşturma Görevlendrimesinin objektif yürütülmesi için husumet vb durumlar göz önünde bulundurularak görevlendirme yapılamaktadır.</t>
  </si>
  <si>
    <t>Öğrenci İşleri Personeli</t>
  </si>
  <si>
    <t>Kayıt asnasında adresin tam olarak alınması/Öğrenci İşleri Personeli tarafından adresin güncel tutulması için öğrencilere bilgi verilmektedir.</t>
  </si>
  <si>
    <t>Akademik Personel</t>
  </si>
  <si>
    <t>Soruşturmacının bu  görevi yapma yeterliliği/ Tecrübe ve işi tamamlayabilecek personel görevlendirmesi yapılmaktadır.</t>
  </si>
  <si>
    <t>Mevzuata Hakim Kişilerin Görevlendriilmesi/Soruşturma GİZLİLİK ve KVKK kuralları çerçevesinde işlem tesi sedilmektedir.</t>
  </si>
  <si>
    <t>EBYS  sistemi üzerinden kayıt altına alınması/EBYS üzerinden işlem yapılmaktadır.</t>
  </si>
  <si>
    <t>EBYS kayıt altına alınmadan belge kontrolünün yapılması/Kontrol edilmeden kayıt altına alınmamaktadır.</t>
  </si>
  <si>
    <t>EBYS/Kanun-Yönetmelik ve Yönergele bağlı kalmak/Yasal prosedür uygulanmakta</t>
  </si>
  <si>
    <t>Disiplin Amiri veya Kurul tarafından belgelerin Kanunda belirtilen maddelere göre değerlendirmesine dikkat etmesi/Yasal prosedür uygulanmakta</t>
  </si>
  <si>
    <t xml:space="preserve"> Mevzuata Hakim Personel tarafından yürütülmesi/ Konu Hakkında Yüksekokokul sekreteri tarafından bilgilendirme ve kontrolü yapılmaktadır. </t>
  </si>
  <si>
    <t xml:space="preserve">Kişisel yakınlık olmaması/Soruşturmacı görevlendirmelerinde öğrencinin dersine giren öğretim elemanı olmadığını vb durumlar göz önünde bulundurlmakta. </t>
  </si>
  <si>
    <t>Evrak takibin yapılması/İşlemin bekletilmeden EBYS sistemi üzerinden kayıt altına alınmaktadır.</t>
  </si>
  <si>
    <t>Kayıt esnasında ikinci kişilere bilgilerin gösterilmemesi/Belgenin hızlı bir şekilde kayıt işlemine alınarak dosyalama yapılmaktadır.</t>
  </si>
  <si>
    <t>Eksik ve Hatalı dilekçe kayıt altına alınmamalı/Eksik ve hatalı dilekçe ğkayıt altına alınmadan öğrenci tarafında yenilenmesi istenilmektedir.</t>
  </si>
  <si>
    <t>Belgelerin Yasal mevzuata uygunluğu /yasal evzuata uygun olmayan belgelere işlem yapılmamaktadır.</t>
  </si>
  <si>
    <t xml:space="preserve">Tarih: 12/12/2025 </t>
  </si>
  <si>
    <t>Başvuru şartlarında belirtilen evrakların belirlenmesi/Şartları uymayan eksik belgelere işleme alınmamaktadır.</t>
  </si>
  <si>
    <t>İşlemler kontrol edilmeden onaya sunulmaması/İşlemler tamamlandıktan sonra onaya sunulmakta.</t>
  </si>
  <si>
    <t>EBYS sistemi güncel takibi/EBYS Rektörlük makamı tarafından takip edilmekte server bulunmakta.</t>
  </si>
  <si>
    <t xml:space="preserve">Rektörlük İlgili Birimi                  Öğrenci İşleri Personeli </t>
  </si>
  <si>
    <t>Dilekçelerin zamanında kayıt altına alınması/Dilekçeler kayıt altına alındığından işlem süreci buna göre yapılmaktadır.</t>
  </si>
  <si>
    <t>Mevzuata aykırı işlem yapılmaması/Mevzuata bağlı olarak işlem yapılmaktadır.</t>
  </si>
  <si>
    <t>Belge Takibin uygun yapılması/Tutanak vb işlemler EBYS sistemi üzeürnden yapılmaktadır.</t>
  </si>
  <si>
    <t xml:space="preserve"> Mevzuata göre işlem yapılmalı/ mevzuat dışına çıkımamaktadır. </t>
  </si>
  <si>
    <t>EBYS veya İYS sistemi üzerinden işlem yapılması/Sistem üzerinden işlem yapılmaktadır.</t>
  </si>
  <si>
    <t>Mevzuat çerçevesinde işlem tesis edilmesi/mevzuata bağlı kalarak işlem yapılmaktadır.</t>
  </si>
  <si>
    <t>Eksik ve hatalı işlem yapılmaması/belgeler kontrol edilrek işlem yapılmaktadır.</t>
  </si>
  <si>
    <t>Belge kontrolünün doğru yapılması/İşlem için belgeler dikkatlice kontrol edilmekte</t>
  </si>
  <si>
    <t>Mevzuata göre işlem yapılması/Öğrenci üzerinde buluna kimlik belgesi araç sticiri vb belgeler teslim elınmadan kayır dilme işlemi yapılmamaktadır.</t>
  </si>
  <si>
    <t>Mevzuat hükümlerine göre işlem yapılması/Mezuatımızda yazılı olan durumlar göz önünde bulundurularak işlem yapılmaktadır.</t>
  </si>
  <si>
    <t>Mevzuaat hükülerişne göre işlem yapılması yetkisiz kişiler tarafından diploma teslim işlemi yapılmamasıi/Teslim işlemleri öğrenci adına göre ve mavzuatta bağlı kalınarak yapılmaktadır.</t>
  </si>
  <si>
    <t>Standart Dosya kodu kullanılması/Dosyalamada EBYS üzerinden standara dosya kodu ile ve ayrıca manuel diploma defterinde kayıt altına alınmaktadır.</t>
  </si>
  <si>
    <t>Askerlik İşlemlerinde Sistemin güncel tutulması/Sistemde sorun olduğunda EK-C belgesi öğrenci talepleri doğrultusunda verilmektedir.</t>
  </si>
  <si>
    <t>Mezuniyetlerin Sistem Üzerinden alınması/ OGRİS otomasyon sistemi üzerinden listler alınarak buna göre işlem yapılmaktadır.</t>
  </si>
  <si>
    <t>Evrak Takbi EBYS üzerinden yapılması/Tüm evraklar EBYS sistemie taratılarak burdan takibi yapılmaktadır.</t>
  </si>
  <si>
    <t>Arşivlemenin standara dosya planına göre yapılması/Arşivleme işlemi EBYS üzerinden yapılmaktadır ayrıca manuel belgelerde arşiv dolapları kullanılmaktadır.</t>
  </si>
  <si>
    <t>Mezuiyet İşlemlerinin Zamanında Yapılması/Mezuniyet işlemleri belli periyotta ve mevzuata uygıun olarak yapılmaktadır.</t>
  </si>
  <si>
    <t xml:space="preserve">Yazışmaların zamanında yapılması/İşlemler iş akışı sürecinde belirtildiği şekilde  yapılmaktadır.  </t>
  </si>
  <si>
    <t>Mezuniyetlerin OGRİS Sisteminde alıarak yapılması/Mezuniyet işlemleri komisyon +yönetim kurulu kararı üyeleri tarafında değerlendirmesi yapıldığından yanlış değerlendirme ihtimalini ortadan kalkmaktadır.</t>
  </si>
  <si>
    <t>Başvuruların zamanında EBYS sistemi üzerinden kayıt altına alınması/Başvurular bekletilmeden kayıt altına alınarak takibi yapılmaktadır.</t>
  </si>
  <si>
    <t xml:space="preserve">Notların Mevzuatta belitilen Süre içerisinde OGRİS sistemine girişinin yapılması/Mevzuatta belirtilen sürede not girişileri yapılmaktadır. </t>
  </si>
  <si>
    <t>Alınan Kararların zamanında ilan edilmesi/Sınav zamanı vb. durumlar ilan panosunda , web sayfamızda ve duyuru ekranlarından ilan edilmektedir.</t>
  </si>
  <si>
    <t>İade İşleri için belirilen evraklarınn tam alınması/Belgeler kontrol edilrek eksiksiz alınmakta vbuna göre işlem yapılmaktadır.</t>
  </si>
  <si>
    <t>İade işlemleri için belirilen evraklarınn tam alınması/Eksiksiz belge alınmamaktadır.</t>
  </si>
  <si>
    <t>Mevzuaat Bilgilerinin güncel turulması/İlgili birimlerce güncel mevzuatlar takip edilmektedir.</t>
  </si>
  <si>
    <t xml:space="preserve">KVKK'ya göre işlem yapılması/KVKK'ya göre işlemler yapılmaktadır. </t>
  </si>
  <si>
    <t>Belgelerin Yasal mevzuata uygunluğu /yasal mevzuata uygun olmayan belgelere işlem yapılmamaktadır.</t>
  </si>
  <si>
    <t>Mevzuata Uygun işlem yapılması/Süresi içeriinde teslim etmesi için gerekli iletişim sağlanmaktadır.</t>
  </si>
  <si>
    <t>Staj Birimi Personeli</t>
  </si>
  <si>
    <t>Rotasyon Uygulanması/Personeller her birim içinde çalışma yetisine sahip kişilerdir.</t>
  </si>
  <si>
    <t>Mevzuta Hakim Olunması/Mevzuat çerçevesinde işlem yapılmaktadır.</t>
  </si>
  <si>
    <t>Soruşturma GİZLİ'liğine riayet/Soruşturmalar gizlilik esasına ve KVKK kurallarına göre yapılmaktadır.</t>
  </si>
  <si>
    <t>Mevzuata Uygun İşlem yapılması/Mevzuat çerçevesinde işlem tesis edilmektedir.</t>
  </si>
  <si>
    <t>Mevzuata Uygun İşlem yapılması/Soruşturma süreçleri ve ilgili belgeler göz önüne alınmaktadır.</t>
  </si>
  <si>
    <t>Yazışma Kuralları/İlgili kurum kuruluşlar, kişi veya birimlere havalesi doğru biçimde yapılmaktadır.</t>
  </si>
  <si>
    <t>Mevzuatta belietrilen sülerde işlem yapılması/Mavzuat çerçevesinde ve verilen süreler göz önünde bulundurularak yazışma işlemi gerçekleşmektedir.</t>
  </si>
  <si>
    <t>EBYS doğru kullanımı/Sistem üzerinde evrak kaybolma ihtimali bulunmamaktadır.</t>
  </si>
  <si>
    <t xml:space="preserve">EBYS sistemi etkin kullanım/ EBYS sistemi yetkili kişilerin tanımlanmas resmi yazışmalar kanalıyla yapılmaktadır. </t>
  </si>
  <si>
    <t>İŞ Akış Süreçlerin Belirlenmemesi/Kurumumuzda iş akış süreçleri ve görev formları mevcuıt olup her bir personel bu sürece göre işlem yapmaktadır.</t>
  </si>
  <si>
    <t>Mevzuata göre Belgelerin eksiksiz alınması/Mevzuata göre alınması gereken belgeler eksiksiz alınarak  kayıt işlemi yapılmaktadır.</t>
  </si>
  <si>
    <t>Mevzuat Süresine Dikkat edilmesi/Mevzuaat belirilen sürelere göre işlem yapılmaktadır</t>
  </si>
  <si>
    <t>Mevzuata Hakim Olma/Persoenlimiz mevzuata hakim kişilerden oluşmaktadır.</t>
  </si>
  <si>
    <t>Kanun ve Yönetmeliklerde belirtrilen süreler dikkate alınmalı/Süreç mevzuatta belirtilen sürelere göre yapılmaktadır.</t>
  </si>
  <si>
    <t>Belge Teslim Listesi Oluşturma/Alınacak belgeler konusuna göre belielenerek eksiksiz bir şekilde alınmaktadır.</t>
  </si>
  <si>
    <t>PEOS Sistemi Kulanımı/İzin ve vb durumlarda Üniversitemiz PEOS sistemi kullanılmakta ve takibi buradan yapılmaktadır.</t>
  </si>
  <si>
    <t>Mevzuat hükümlerine göre işlem yapılması/Mevzuatımızda yazılı olan durumlar göz önünde bulundurularak işlem yapılmaktadır.</t>
  </si>
  <si>
    <t>İş Akış Süreçlerindeki zamana dikkat edilmesi/süreçlerde belirtilen süsreler göz önünde bulundurularak işlem yapılmaktadır.</t>
  </si>
  <si>
    <t>Mevzuatta belirtilen Belgelerin teslimi ve  Kontrolü/Belgeler mevzuat çerçevesinde süresi içerisinde ve tam olarak alınarak işlem yapılmaktadır.</t>
  </si>
  <si>
    <t>Mevzuata göre işle  yapılması/Mevzuat çerçevesinde işlem yürütülektedir.</t>
  </si>
  <si>
    <t>reçlerindeki zamana dikkat edilmesi/süreçlerde belirtilen süsreler göz önünde bulundurularak işlem yapılmaktadır</t>
  </si>
  <si>
    <t>Mevzuata göre işlem  yapılması/Mevzuat çerçevesinde işlem yürütülektedir.</t>
  </si>
  <si>
    <t>Mevzuata Uygun İşlem yapılması/Mevzuat çerçevesinde işlem tesis edilmektedir</t>
  </si>
  <si>
    <t>Mevzuata göre işlem  yapılması/Mevzuat çerçevesinde işlem yürütülmektedir.</t>
  </si>
  <si>
    <t>Mevzuata göre işlem  yapılması/Mevzuat çerçevesinde işlem yürütülmektedir</t>
  </si>
  <si>
    <t>Mevzuatta belirrilen belgelerin teslimi/Belgeler tam ve eksiksiz bir şekilde teslim elınarak kayda girilmektedir.</t>
  </si>
  <si>
    <t xml:space="preserve"> Mevzuat çerçevesinde hazırlanması/Planlar düzenli bir şekilde hazırzlanarak Üniversitemiz Sivil Savunma Birimine sunulmaktadır.</t>
  </si>
  <si>
    <t xml:space="preserve"> Mevzuat çerçevesinde hazırlanması/Planlar düzenli bir şekilde hazırzlanarak Üniversitemiz Sivil Savunma Birimine sunulmaktadır</t>
  </si>
  <si>
    <t>Soruşturmacını GİZLİ'lik ilkesine riayet Objektiflik/Soruşturmalar mevzuata çervesinde yapılmaktadır.</t>
  </si>
  <si>
    <t>Tarafsızlık/Tarafsızlkilkesi gözönünde bulundurulmaktadır.</t>
  </si>
  <si>
    <t>Mevzuat çerçevesinde işlem tesis edilmesi/mevzuata bağlı kalarak işlem yapılmaktadır. Belgeler tam olmadan işleme alınmamaktadır.</t>
  </si>
  <si>
    <t>Mevzuat çerçevesinde işlem tesis edilmesi/ Onay süreci aynı gün içerisinde yapılmaktadır.</t>
  </si>
  <si>
    <t>Mevzuata Çerçevesinde İşlem Yapılması/Belge Kontrolü yapılmdan kayıt altına alma işlemi yapılmamaktadır.</t>
  </si>
  <si>
    <t>Öğrenci İşleri Personeli Yüksekol Sekreteri</t>
  </si>
  <si>
    <t>Danışman Atanmasının Yapılması/Her yıl dönem başında öğrenci danışman ataması yapılmaktadır.</t>
  </si>
  <si>
    <t>Danışman  Değerlendirmesi/Danışman öğrenci görüşmesi düzenlenmektedir.</t>
  </si>
  <si>
    <t>Mevzuata göre işlem yapılması/ Not itiraz mevzuatta belirilen süreler içerinde yapılmaktadır.</t>
  </si>
  <si>
    <t>Mevzuata göre işlem yapılması/Başvuru evrakları mevzuatta belirlenen belgeler tamamlanarak işlem alınmaktadır.</t>
  </si>
  <si>
    <t>Mevzuata uygunluk/Ders silme ekleme işlemi mevzuatta  uygun olarak belirtilen süreler içerisinde yapılmaktadır.</t>
  </si>
  <si>
    <t>Mevzuata uygunluk/Ders silme ekleme işlemi mevzuatta  belirlene sütreler içeriinde ekleme ve silme işlemiyapılmaktadır.</t>
  </si>
  <si>
    <t>Mevzuata Uygunluk/ Özel öğrenci işlemleri eğitim öğretim başlamdan mevzuata göre yapılaktadır</t>
  </si>
  <si>
    <t>Veri Giriş Görevlisi-Gerçekleştirme Görevlisi Harcama Yetkilisi</t>
  </si>
  <si>
    <t>Mevzuata Bağlı Kalmak/Tahakkuk işlemlerinin doğru yapılabilmesi için her adımda sorumlu kişiler belirlenmiş olup, sorumlulukların net olarak tanımlanması sağlanır.</t>
  </si>
  <si>
    <t>Mevzuata Uygunluk/Harcama yetkilisi ve gerçekleştirme görevlisi arasındaki görevler açıkça ayrılır. Harcama Yetkilisi, harcamaların onayını veren kişi iken, Gerçekleştirme Görevlisi bu harcamaları gerçekleştiren kişidir. Bu ayrılık, bir kişinin hem harcama yapma hem de kontrol etme yetkisini tek başına elinde tutmasını engeller.</t>
  </si>
  <si>
    <t>Mevzuata Uygunluk/Maaş hesaplama süreci için belirlenmiş yazılı prosedürler ve standartlar mevcuttur. Bu prosedürler, tüm maaş hesaplama ve ödeme işlemlerini adım adım düzenler, böylece her işlem aynı doğrulukla yapılır.</t>
  </si>
  <si>
    <t>Mevzuata Uygunluk/Tüm ödemeler için belirli bir ödeme takvimi oluşturulur. Bu takvim, ödemelerin yapılacağı tarihleri ve ödeme planını belirler ve herhangi bir ödeme gecikmesinin önlenmesi için yöneticilere hatırlatmalar yapılır.</t>
  </si>
  <si>
    <t>Veri Giriş Görevlisi Gerçekleştirme Görevlisi  Harcama Yetkilisi</t>
  </si>
  <si>
    <t>Mevzuata Uygunluk/Ödemeler için aylık/yıllık takvim oluşturulur ve tüm ilgili birimlere bildirilir.</t>
  </si>
  <si>
    <t>Mevzuata Uygunluk/Vergi ve sigorta prim oranları, yasal düzenlemelere uygun olarak her yıl güncellenir ve muhasebe sistemine entegre edilir. Bu sayede, yanlış kesintilerin yapılması engellenir.</t>
  </si>
  <si>
    <t>Mevzuata Uygunluk/ Vergi ve sigorta ile ilgili yasaların değişmesi durumunda, muhasebe  departmanları güncel düzenlemelere göre bilgilendirilir ve sistemler güncellenir.</t>
  </si>
  <si>
    <t>Mevzuata Uygunluk/Maaş bilgileri gibi hassas verilere erişim, yalnızca belirli yetkilere sahip personelle sınırlıdır. Muhasebe birimleri dışındaki çalışanlar, maaş bilgilerine erişemez.</t>
  </si>
  <si>
    <t xml:space="preserve">Mevzuata Uygunluk/Tüm izin ve rapor girişlerinin Okul yönetim sistemi üzerinden zorunlu onay süreçleriyle kaydedilmesi.
</t>
  </si>
  <si>
    <t>Mevzuata Uygunluk/Kıst maaş hesaplamaları, otomatik bordro yazılımlarıyla yapılır. Bu yazılımlar, çalışanların çalıştığı gün veya saat bazında maaş hesaplamalarını doğru şekilde gerçekleştirir ve olası hesaplama hatalarını en aza indirir.</t>
  </si>
  <si>
    <t>Mevzuata Uygunluk/Ödeme taleplerinin yetkili personel tarafından başlatılması ve hiyerarşik onay süreçlerinden geçmesi</t>
  </si>
  <si>
    <t>Mevzuata Uygunluk/Borç, avans ve kesinti bilgilerinin yetkili personel tarafından sistemde kayıt altına alınması ve onay süreçlerinden geçmesi</t>
  </si>
  <si>
    <t>Mevzuata Uygunluk/Hesaplamaların otomatik bordro sistemi üzerinden standart formüllerle yapılması</t>
  </si>
  <si>
    <t>Mevzuata Uygunluk/Ek ders saatlerinin yetkili akademik/idarî birim tarafından sisteme girilmesi ve amir onayından geçmesi</t>
  </si>
  <si>
    <t>Mevzuata Uygunluk/Ek ders hesaplamalarının mevzuata uygun standart katsayılar ve otomatik hesaplama modülleri ile yapılması</t>
  </si>
  <si>
    <t>Mevzuata Uygunluk/Yolluk hesaplamalarının mevzuatta belirlenen tutar ve katsayılara göre otomatik hesaplayan sistem üzerinden yapılması</t>
  </si>
  <si>
    <t>Mevzuata Uygunluk/Mevzuata Uygunluk/Yolluk ödemelerinin personelin izin durumu ile kesişip kesişmediğinin sistem üzerinden kontrol edilmesi</t>
  </si>
  <si>
    <t>Mevzuata Uygunluk/Sürekli görev yolluğu taleplerinin resmî görevlendirme onayı ve ilgili belgelerle (atama yazısı, taşıma faturası, yerleşim belgesi vb.) desteklenmesi</t>
  </si>
  <si>
    <t>Mevzuata Uygunluk/Seyahat taleplerinin görev türüne, lokasyona ve süreye göre doğru kategoriye atanmasını sağlayan sistem kontrolleri yapılması</t>
  </si>
  <si>
    <t>Mevzuata Uygunluk/Tüm ödeme kalemlerinin yetkili personel tarafından sisteme girişinin yapılması ve amir onayından geçmesi</t>
  </si>
  <si>
    <t>Mevzuata Uygunluk/Alım süreçlerinde asgari teklif sayısı zorunluluğu (piyasa araştırması veya teklif toplama prosedürlerine uygun olarak)</t>
  </si>
  <si>
    <t>Mevzuata Uygunluk/Doğrudan temin limitlerinin mevzuata uygun şekilde belirlenmesi ve sistemde otomatik kontrol edilmesi</t>
  </si>
  <si>
    <t>Mevzuata Uygunluk/Terfi, derece/kademe değişikliği, göreve başlama/ayrılma, eğitim durumu gibi maaşı etkileyen tüm değişiklikler anlık olarak sisteme işlenir.</t>
  </si>
  <si>
    <t>Mevzuata Uygunluk/Tahakkuka esas tüm işlemler (ek ders, fazla mesai, görevlendirme, terfi vb.) için gerekli onay ve belgeler doğrulanır.</t>
  </si>
  <si>
    <t>Mevzuata Uygunluk/Tüm ödeme türleri için (maaş, ek ders, yolluk, tedarikçi ödemeleri vb.) belirlenmiş ve sistemde kayıtlı bir ödeme takvimi bulunur.</t>
  </si>
  <si>
    <t>Mevzuata Uygunluk/Yardım miktarları, yönetmelik ve iç prosedürlere uygun olarak netleştirilir.</t>
  </si>
  <si>
    <t>Mevzuata Uygunluk/Mevzuata uygun olarak takip işlemi yapılmaktadır.</t>
  </si>
  <si>
    <t xml:space="preserve">Taşınır Kayıt Personel </t>
  </si>
  <si>
    <t>Mevzuata Uygunluk/Mevzuata uygun olarakgüncelleme yapılmaktadır.</t>
  </si>
  <si>
    <t>Mevzuata Uygunluk/Mevzuata uygun olarak kontrol ve onay işlemleri yapılmaktadır.</t>
  </si>
  <si>
    <t>Taşınır Kayıt Personel  Gerçekleştirme Görevlisi Ayniyat Saymanlığı (Rektörlük)</t>
  </si>
  <si>
    <t>Taşınır Kayıt Personeli Gerçekleştirme Görevlisi</t>
  </si>
  <si>
    <t>Taşınır Kayıt Personeli Gerçekleştirme Görevlisi Harcama Yetkilisi</t>
  </si>
  <si>
    <t>Mevzuata Uygunluk/Devir alma ve verme işlemi mevzuat hükümlerine göre yürütülmektedir.</t>
  </si>
  <si>
    <t>Mevzuata Uygunluk/Devir alma ve verme işlemi mevzuat hükümlerine göre Sistem üzerinden yürütülmektedir.</t>
  </si>
  <si>
    <t>Mevzuata Uygunluk/ Depo sayımları sistem ve depo ile uyumlu olarak ara kontrolleri yapılmaktadır.</t>
  </si>
  <si>
    <t>Mevzuata Uygunluk/ Depo sayımları sistem ve depo ile uyumlu olarak yürütülmektedir.</t>
  </si>
  <si>
    <t>Mevzuata Uygunluk/ Sistem üzerinden çekildiğinden sayım kurulu tarafından hata yapılmamaktadr.</t>
  </si>
  <si>
    <t>Taşınır Kayıt Personeli Sayım Kurulu</t>
  </si>
  <si>
    <t>Gerçekleştirme Görevlisi Harcama Yetkilisi</t>
  </si>
  <si>
    <t>Mevzuata Uygunluk/ Taşınır Kayıt Kontrol yetkilisi tarafından ar ara sayım işlemleri yapılmakta kontrol ve denetimler yerinde incelenmektedir.</t>
  </si>
  <si>
    <t>Mevzuata Uygunluk/Taşınırlar zamanında sisteme geçirilmekte.</t>
  </si>
  <si>
    <t>Mevzuata Uygunluk/Hurda işlemi mevzuata çerçevesinde ve rektörlük tarafındna görevlendirilen komisyon ön incelmesi sonrası işlemyapılmaktadır.</t>
  </si>
  <si>
    <t>Mevzuata Uygunluk/Hurda işlemi mevzuata çerçevesinde yapılmaktadır.</t>
  </si>
  <si>
    <t>Mevzuata Uygunluk/Hurda malzemeler sistemden çıkarıldıktan ve ön incelmesi yapıldıktan sonra ayırma işlmei yapılmaktadır.</t>
  </si>
  <si>
    <t xml:space="preserve">Mevzuata Uygunluk/Mevzuat çerçevesinde işlem yapılmakta </t>
  </si>
  <si>
    <t>Mevzuata Uygunluk/Mevzuat çerçevesinde işlem yapılmakta ve personel bilgilendirmesi rektörlük tarafından eğitimle sağlanmaktadır.</t>
  </si>
  <si>
    <t>Mevzuata Uygunluk/Mevzuat çerçevesinde işlem yapılmakta hurda malzemler üniversitemiz sıfır atık birimine gönderilmektedir.</t>
  </si>
  <si>
    <t xml:space="preserve">Mevzuata Uygunluk/Personel mevzuat bilgilendirme eğitimlerini </t>
  </si>
  <si>
    <t xml:space="preserve">Mevzuata Uygunluk/KBS üzerinden işlem yürülmektedir. </t>
  </si>
  <si>
    <t xml:space="preserve">Taşınır Kayıt Personeli Gerçekleştirme Görevlisi </t>
  </si>
  <si>
    <t xml:space="preserve">Mevzuata Hükümleri/KBS üzerinden kişi ve kişilere zimmet işlemleri yapılmaktadır. </t>
  </si>
  <si>
    <t>Mevzuata Hükümleri/KBS üzerinden kişi ve kişilere zamanında zimmet işlemleri yapılmaktadır</t>
  </si>
  <si>
    <t>Mevzuata Hükümleri/KBS üzerinden işlem yürülmektedir.</t>
  </si>
  <si>
    <t>Mevzuata Hükümleri/KBS üzerinden işlem yürülmekte ve ayrıca arşivleme yapılmaktadır.</t>
  </si>
  <si>
    <t>Mevzuata Hükümleri/KBS üzerinden işlemler zamanında yapılmaktadır.</t>
  </si>
  <si>
    <t>Mevzuata Hükümleri/KBS üzerinden işlemler zamanında yapılmaktadır. Devir işlemlerinde taşınırların sağlamlığı vb. konuar dikkat edilerek yapılmaktadır.</t>
  </si>
  <si>
    <t>Mevzuata Hükümleri/KBS üzerinden işlem yürülmektedir. Teslim alınan malzemeler kontrol edilrek sisteme dahil edilmektedir.</t>
  </si>
  <si>
    <t>Mevzuata Hükümleri/KBS üzerinden işlemler zamanında yapılmaktadır. Devir işlemlerinde taşınırların sağlamlığı vb. konular dikkat edilerek tesl,in alınmaktadır.</t>
  </si>
  <si>
    <t>Mevzuata Hükümleri/Mevzuatta belirtilen kriterlere göre işlem yapılmaktadır.</t>
  </si>
  <si>
    <t xml:space="preserve">Mevzuata Hükümleri/KBS üzerinden işlem yürülmektedir. </t>
  </si>
  <si>
    <t>Mevzuata Hükümleri/KBS üzerinden işlem yürülmekte ve zamanında çıkış işlemleri yapılarak onaylatılmaktadır.</t>
  </si>
  <si>
    <t>Mevzuata Hükümleri/Hatalı ve uyumsuz olan malzemer için devir işlemleri yapılmamaktadır.</t>
  </si>
  <si>
    <t>Mevzuata Hükümleri/KBS üzerinden işlem yürülmektedir.  Mezuel işlem yapılmamaktdır.</t>
  </si>
  <si>
    <t>Mevzuata Hükümleri/KBS üzerinden işlem yürülmektedir. Gerekli kontroller yapıldıktan sonra işlem tamamlanmaktadır.</t>
  </si>
  <si>
    <t>Mevzuata Hükümleri/Taşınır Kayıt personeli görevlendrimesi yapıldığındna yetki karmaşası önüne geçilmektedir.</t>
  </si>
  <si>
    <t>Mevzuata Hükümleri/İlgili personel düzenli bir şekilde süreci takip etmektedir.</t>
  </si>
  <si>
    <t xml:space="preserve">Taşınır Kayıt Personeli </t>
  </si>
  <si>
    <t>Mevzuata Hükümleri/Yetki ve sorumluluk mevzuatta belirlediği gibi yapılmaktadır.</t>
  </si>
  <si>
    <t>Mevzuata Hükümleri/Teslim/tesellüm işlemi eksiksiz bir şeklide ilgili personel tarafından yapılmaktadır.</t>
  </si>
  <si>
    <t>Mevzuata Hükümleri/KBS üzerinden işlem zamanında yapılmaktadır.</t>
  </si>
  <si>
    <t>Mevzuata Hükümleri/KBS üzerinden işlem dikkatlice yapılmaktadır.</t>
  </si>
  <si>
    <t>Mevzuata Hükümleri/KBS üzerinden işlem yapılmadan mazleme kontrolleri ve ilgili belgeleri kontrol edilrek devir alma işlemleri yapılmaktadır.</t>
  </si>
  <si>
    <t>Mevzuata Hükümleri/KBS üzerinden işlem yapılmadan mazleme kontrolleri ve işlgili belgeleri kontrol edilerek devir alma işlemleri yapılmaktadır.</t>
  </si>
  <si>
    <t>Mevzuata Hükümler/Mevzuat hükümlerine göre sorumlu personel görevlendirmesi yapılmaktadır.</t>
  </si>
  <si>
    <t>Harcama Yetkilisi</t>
  </si>
  <si>
    <t xml:space="preserve">Mevzuata Hükümleri/KBS üzerinden işlem yapılmasından dolayı evrak kaybı olmamaktadır ayrıca dosyalar arşivleme yapılmaktadır. </t>
  </si>
  <si>
    <t>Süreç Yönetimi/Toplantılar resmi yazışmyla süre belirtilerek yapılmaktadır.</t>
  </si>
  <si>
    <t>Mevzuata Hükümleri/ Yasal prosedür çerçevesinde işlem yapılmaktadır.</t>
  </si>
  <si>
    <t>Süreç Yönetimi/Toplantılar resmi yazışmalar kontrol edirek işlem yapılmaktadır.</t>
  </si>
  <si>
    <t>Süreç Yönetimi/Personel görevlendrimesi yapıldıktan sonra görev tanımları imzalatıldığından bilgi eksikliği olmamaktadır.</t>
  </si>
  <si>
    <t>Mevzuat Hükümleri/Mevzuat bağlı kalarak GİZLİ lik esasına göre EBYS sisteme kayıt altına alınarak işlem tesis edilmektedir.</t>
  </si>
  <si>
    <t>Mevzuat Hükümleri/EBYS üzerinden gerekli yazışmalar yapılmakta arşivleme işlmei ise yine EBYS üzerinden standart dosya kodu ile ve arşiv leme sistemi ile işlme yapılmaktadır.</t>
  </si>
  <si>
    <t>Mevcut Kontrol Önlemleri Uygulanmaya Devam Edilecektedir.</t>
  </si>
  <si>
    <t>Riskin Ortaya Çıkma Durumu Takip Edilecektir.</t>
  </si>
  <si>
    <t>Riskin Ortaya Çıkma Durumu Takip Edilecektir..</t>
  </si>
  <si>
    <r>
      <rPr>
        <b/>
        <sz val="10"/>
        <color theme="1"/>
        <rFont val="Times New Roman"/>
        <family val="1"/>
        <charset val="162"/>
      </rPr>
      <t>Etki</t>
    </r>
    <r>
      <rPr>
        <sz val="10"/>
        <color theme="1"/>
        <rFont val="Times New Roman"/>
        <family val="1"/>
        <charset val="162"/>
      </rPr>
      <t xml:space="preserve">: Oylama Formu kullanılarak tespit edilen etki değeridir (1-10 arasında). Bu tespit yapılırken riskle ilgili uygulamada olan kontrol faaliyetleri, alınmış önlemler ve düzenlemelerin listelenmesi faydalıdır. Var olan önlemlere rağmen riskin gerçekleşirse etkisinin ne olacağı tespit edilir. </t>
    </r>
  </si>
  <si>
    <r>
      <rPr>
        <b/>
        <sz val="10"/>
        <color theme="1"/>
        <rFont val="Times New Roman"/>
        <family val="1"/>
        <charset val="162"/>
      </rPr>
      <t>Olasılık:</t>
    </r>
    <r>
      <rPr>
        <sz val="10"/>
        <color theme="1"/>
        <rFont val="Times New Roman"/>
        <family val="1"/>
        <charset val="162"/>
      </rPr>
      <t xml:space="preserve"> Oylama Formu kullanılarak tespit edilen olasılık değeridir (1-10 arasında). Bu tespit yapılırken riskle ilgili uygulamada olan kontrol faaliyetleri, alınmış önlemler ve düzenlemelerin listelenmesi faydalıdır. Var olan önlemlere rağmen riskin gerçekleşme olasılığının ne olduğu tespit edilir. </t>
    </r>
  </si>
  <si>
    <t>Personelin dikkatli olması/FakülteSekreteri Tarafından  Sürecin Kontrol edilmesi</t>
  </si>
  <si>
    <t>İdari Personel FakülteSekreteri</t>
  </si>
  <si>
    <t>Öğrenci İşleri Personeli FakülteSekreteri</t>
  </si>
  <si>
    <t>Öğrenci İşleri Personeli                   Özel Kalem Personeli FakülteSekreteri</t>
  </si>
  <si>
    <t>Özel Kalem Personeli FakülteSekreteri</t>
  </si>
  <si>
    <t>Öğrenci İşleri Personeli FakülteSekreteri Yönetim Kurulu Mezuniyet Komisyonu</t>
  </si>
  <si>
    <t>FakülteSekreteri</t>
  </si>
  <si>
    <t xml:space="preserve"> İdari Personel FakülteSekreteri</t>
  </si>
  <si>
    <t xml:space="preserve">İdari Personel (Personel Birimi) FakülteSekreteri </t>
  </si>
  <si>
    <t xml:space="preserve">İdari Personel (Personel Birimi) FakülteSekreteri NTBYO Yönetimi </t>
  </si>
  <si>
    <t xml:space="preserve"> İdari Personel (Personel Birimi) FakülteSekreteri NTBYO Yönetimi </t>
  </si>
  <si>
    <t>İdari Personel (Personel Birimi) FakülteSekreteri NTBYO Yönetim</t>
  </si>
  <si>
    <t>İdari Personel (Personel Birimi) FakülteSekreteri NTBYO Yönetim Yönetimi Kurulu</t>
  </si>
  <si>
    <t>İdari Personel (Personel Birimi) FakülteSekreteri NTBYO Yönetim Yönetim Kurulu</t>
  </si>
  <si>
    <t>dari Personel (Personel Birimi) FakülteSekreteri NTBYO Yönetimi</t>
  </si>
  <si>
    <t>Akademik Personel İdari Personel FakülteSekreteri</t>
  </si>
  <si>
    <t>İdari Personel (Personel Birimi) FakülteSekreteri NTBYO Yönetimi Rektörlük Makamı</t>
  </si>
  <si>
    <t>Kurulların Toplanması ve Yazışmalar İşlemleri (Yönetim Kurulu, FakülteKurulu ve Disiplin Kurulu)</t>
  </si>
  <si>
    <t>Özel Kalem Personeli FakülteSekreteri İdari Personel</t>
  </si>
  <si>
    <t>Kişisel verileri koruma kapsamında KVKK aydınlatma Metni imzalatılacak olup ayrıca soruşturma görevlendirmelerinde husumet, yakınlık vb. durumlar göz önünde bulundurularak yapılacaktır.</t>
  </si>
  <si>
    <t>Öğrencilere pauantajları staj yönergesi süresi içerisinde teslim etmeleri gerektiği yönünde bilgilendirme yapılmakta ayrıca taaahhütname imzalatılmaktadır.</t>
  </si>
  <si>
    <t>Soruşturmacı görevlendirilirken husumet, yakınlık..vb durumlar gözeltilerek görevlendirme yapılmasına dikkat edilecektir.</t>
  </si>
  <si>
    <t>1+AE196</t>
  </si>
  <si>
    <t>SimgeDeniz DEMİREL</t>
  </si>
  <si>
    <t>Yavuz AKYILDIZ</t>
  </si>
  <si>
    <t>Gültülü ERGİN</t>
  </si>
  <si>
    <t>Hatice EKİZ</t>
  </si>
  <si>
    <t>Hayriye YILMAZ</t>
  </si>
  <si>
    <t>Oktay BOĞA</t>
  </si>
  <si>
    <t>Zübeyde OKUYUCU</t>
  </si>
  <si>
    <t>Cumali AKTÜRK</t>
  </si>
  <si>
    <t>Zehra UĞUR</t>
  </si>
  <si>
    <t>Simge Deniz DEMİREL</t>
  </si>
  <si>
    <t>Mehmet Ali ALGÜN</t>
  </si>
  <si>
    <t>İletişim Fakültesi Yönetim                         Akademik Personel          İdari Personel</t>
  </si>
  <si>
    <t>İletişim Fakültesi Yönetim                                  İdari Personel</t>
  </si>
  <si>
    <t>İletişim Fakültesi Dekanı</t>
  </si>
  <si>
    <t>İletişim Fakültesi Dekanı Akademik Personel</t>
  </si>
  <si>
    <t>Akademik Personel İdari Personel İletişim Fakültesi Yönetimi</t>
  </si>
  <si>
    <t xml:space="preserve">Akademik Personel İdari Personel İletişim Fakültesi Yönetimi Yönetim Kurulu </t>
  </si>
  <si>
    <t>İletişim Fakültesi Yönetimi</t>
  </si>
  <si>
    <t>İletişim Fakültesi Yönetim İdari Personel FakülteSekreteri</t>
  </si>
  <si>
    <t>İdari Personel (Personel Birimi) FakülteSekreteri İletişim Fakültesi Yönetimi</t>
  </si>
  <si>
    <t>Akademik Personel İletişim Fakültesi Dekanı</t>
  </si>
  <si>
    <t xml:space="preserve">İletişim Fakültesi Dekanı Yönetim Kurulu Akademik Personel Öğrenci İşleri İdari Personel </t>
  </si>
  <si>
    <t>İletişim Fakültesi Dekanı FakülteSekreteri Öğrenci İşleri Personeli</t>
  </si>
  <si>
    <t>Bölüm Başkanlıkları İletişim Fakültesi Dekanı</t>
  </si>
  <si>
    <t xml:space="preserve">Özel Kalem Personeli FakülteSekreteri İletişim Fakültesi Dekanı </t>
  </si>
  <si>
    <t>Özel Kalem Personeli FakülteSekreteri İletişim Fakültesi Dekanı</t>
  </si>
  <si>
    <t>FakülteSekreteri İletişim Fakültesi Dekanı</t>
  </si>
  <si>
    <t>Öğretim Üyesi Atama İşlemleri</t>
  </si>
  <si>
    <t>Öğrenci Ders Muafiyeti</t>
  </si>
  <si>
    <t>İletişim Fakültesi Yönetim                            İdari Personel</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</si>
</sst>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0"/>
      <color theme="1"/>
      <name val="Times New Roman"/>
      <family val="1"/>
      <charset val="162"/>
    </font>
    <font>
      <b/>
      <sz val="10"/>
      <color theme="1"/>
      <name val="Times New Roman"/>
      <family val="1"/>
      <charset val="162"/>
    </font>
    <font>
      <b/>
      <sz val="12"/>
      <color theme="1"/>
      <name val="Times New Roman"/>
      <family val="1"/>
      <charset val="162"/>
    </font>
    <font>
      <b/>
      <sz val="10"/>
      <color rgb="FF000000"/>
      <name val="Times New Roman"/>
      <family val="1"/>
      <charset val="162"/>
    </font>
    <font>
      <sz val="10"/>
      <color rgb="FFFF0000"/>
      <name val="Times New Roman"/>
      <family val="1"/>
      <charset val="162"/>
    </font>
    <font>
      <b/>
      <sz val="9"/>
      <color theme="1"/>
      <name val="Times New Roman"/>
      <family val="1"/>
      <charset val="162"/>
    </font>
    <font>
      <b/>
      <sz val="11"/>
      <color rgb="FF000000"/>
      <name val="Times New Roman"/>
      <family val="1"/>
      <charset val="162"/>
    </font>
    <font>
      <sz val="9"/>
      <color theme="1"/>
      <name val="Times New Roman"/>
      <family val="1"/>
      <charset val="162"/>
    </font>
    <font>
      <b/>
      <sz val="12"/>
      <color rgb="FF000000"/>
      <name val="Times New Roman"/>
      <family val="1"/>
      <charset val="162"/>
    </font>
    <font>
      <sz val="8"/>
      <name val="Calibri"/>
      <family val="2"/>
      <scheme val="minor"/>
    </font>
    <font>
      <sz val="12"/>
      <color theme="1"/>
      <name val="Times New Roman"/>
      <family val="1"/>
      <charset val="16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113">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7" xfId="0" applyFont="1" applyBorder="1" applyAlignment="1">
      <alignment vertical="center" wrapText="1"/>
    </xf>
    <xf numFmtId="0" fontId="1" fillId="0" borderId="6" xfId="0" applyFont="1" applyBorder="1" applyAlignment="1">
      <alignment vertical="center"/>
    </xf>
    <xf numFmtId="0" fontId="1" fillId="0" borderId="9" xfId="0" applyFont="1" applyBorder="1" applyAlignment="1">
      <alignment vertical="center" wrapText="1"/>
    </xf>
    <xf numFmtId="0" fontId="5" fillId="0" borderId="0" xfId="0" applyFont="1" applyAlignment="1">
      <alignment horizontal="center" vertical="center"/>
    </xf>
    <xf numFmtId="0" fontId="1" fillId="0" borderId="1" xfId="0" applyFont="1" applyBorder="1" applyAlignment="1">
      <alignment vertical="center" wrapText="1"/>
    </xf>
    <xf numFmtId="0" fontId="2"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0" borderId="1" xfId="0" applyFont="1" applyBorder="1" applyAlignment="1">
      <alignment horizontal="center" vertical="center"/>
    </xf>
    <xf numFmtId="0" fontId="4" fillId="0" borderId="0" xfId="0" applyFont="1" applyAlignment="1">
      <alignment horizontal="center" vertical="center" wrapText="1"/>
    </xf>
    <xf numFmtId="0" fontId="7" fillId="2" borderId="9" xfId="0" applyFont="1" applyFill="1" applyBorder="1" applyAlignment="1">
      <alignment horizontal="center" vertical="center" wrapText="1"/>
    </xf>
    <xf numFmtId="0" fontId="8" fillId="0" borderId="0" xfId="0" applyFont="1" applyAlignment="1">
      <alignment vertical="center" wrapText="1"/>
    </xf>
    <xf numFmtId="0" fontId="2" fillId="0" borderId="0" xfId="0" applyFont="1" applyAlignment="1">
      <alignment vertical="center"/>
    </xf>
    <xf numFmtId="0" fontId="1"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5" fillId="0" borderId="0" xfId="0" applyFont="1" applyAlignment="1">
      <alignment vertical="center"/>
    </xf>
    <xf numFmtId="0" fontId="1" fillId="3" borderId="0" xfId="0" applyFont="1" applyFill="1" applyAlignment="1">
      <alignment vertical="center"/>
    </xf>
    <xf numFmtId="0" fontId="1" fillId="0" borderId="14" xfId="0" applyFont="1" applyBorder="1" applyAlignment="1">
      <alignment horizontal="center" vertical="center" wrapText="1"/>
    </xf>
    <xf numFmtId="0" fontId="1"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1" fillId="0" borderId="9" xfId="0" applyFont="1" applyBorder="1" applyAlignment="1">
      <alignment horizontal="center" vertical="center" wrapText="1"/>
    </xf>
    <xf numFmtId="0" fontId="1" fillId="0" borderId="7" xfId="0" applyFont="1" applyBorder="1" applyAlignment="1">
      <alignment vertical="center" wrapText="1"/>
    </xf>
    <xf numFmtId="0" fontId="1" fillId="0" borderId="14" xfId="0" applyFont="1" applyBorder="1" applyAlignment="1">
      <alignment vertical="center" wrapText="1"/>
    </xf>
    <xf numFmtId="0" fontId="1" fillId="0" borderId="22" xfId="0" applyFont="1" applyBorder="1" applyAlignment="1">
      <alignment vertical="center" wrapText="1"/>
    </xf>
    <xf numFmtId="0" fontId="1" fillId="0" borderId="6" xfId="0" applyFont="1" applyBorder="1" applyAlignment="1">
      <alignment horizontal="center" vertical="center" wrapText="1"/>
    </xf>
    <xf numFmtId="0" fontId="4" fillId="2" borderId="1" xfId="0" applyFont="1" applyFill="1" applyBorder="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1" fillId="0" borderId="1" xfId="0" applyFont="1" applyBorder="1" applyAlignment="1">
      <alignment horizontal="center" vertical="center"/>
    </xf>
    <xf numFmtId="1" fontId="1" fillId="0" borderId="0" xfId="0" applyNumberFormat="1" applyFont="1" applyAlignment="1">
      <alignment vertical="center"/>
    </xf>
    <xf numFmtId="0" fontId="11" fillId="0" borderId="0" xfId="0" applyFont="1"/>
    <xf numFmtId="0" fontId="1" fillId="4" borderId="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7"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2" xfId="0" applyFont="1" applyBorder="1" applyAlignment="1">
      <alignment horizontal="center" vertical="center" wrapText="1"/>
    </xf>
    <xf numFmtId="0" fontId="0" fillId="0" borderId="23" xfId="0" applyBorder="1" applyAlignment="1">
      <alignment horizontal="center" vertical="center" wrapText="1"/>
    </xf>
    <xf numFmtId="0" fontId="0" fillId="0" borderId="25" xfId="0" applyBorder="1" applyAlignment="1">
      <alignment horizontal="center" vertical="center" wrapText="1"/>
    </xf>
    <xf numFmtId="0" fontId="1" fillId="0" borderId="7" xfId="0" applyFont="1"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8" fillId="3" borderId="0" xfId="0" applyFont="1" applyFill="1" applyAlignment="1">
      <alignment horizontal="left" vertical="center"/>
    </xf>
    <xf numFmtId="0" fontId="1" fillId="0" borderId="9" xfId="0" applyFont="1" applyBorder="1" applyAlignment="1">
      <alignment horizontal="center" vertical="center" wrapText="1"/>
    </xf>
    <xf numFmtId="0" fontId="1" fillId="0" borderId="4" xfId="0" applyFont="1" applyBorder="1" applyAlignment="1">
      <alignment horizontal="center" vertical="center" wrapText="1"/>
    </xf>
    <xf numFmtId="0" fontId="8" fillId="3" borderId="0" xfId="0" applyFont="1" applyFill="1" applyAlignment="1">
      <alignment horizontal="left" vertical="center" wrapText="1"/>
    </xf>
    <xf numFmtId="0" fontId="6" fillId="3" borderId="0" xfId="0" applyFont="1" applyFill="1" applyAlignment="1">
      <alignment horizontal="left" vertical="center"/>
    </xf>
    <xf numFmtId="0" fontId="1" fillId="0" borderId="14" xfId="0" applyFont="1" applyBorder="1" applyAlignment="1">
      <alignment horizontal="center" vertical="center" wrapText="1"/>
    </xf>
    <xf numFmtId="0" fontId="0" fillId="0" borderId="15" xfId="0"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16" xfId="0" applyFont="1"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11" xfId="0" applyBorder="1" applyAlignment="1">
      <alignment horizontal="center" vertical="center" wrapText="1"/>
    </xf>
    <xf numFmtId="0" fontId="1" fillId="0" borderId="15"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13" xfId="0" applyBorder="1" applyAlignment="1">
      <alignment horizontal="center" vertical="center" wrapText="1"/>
    </xf>
    <xf numFmtId="0" fontId="1" fillId="0" borderId="21" xfId="0" applyFont="1" applyBorder="1" applyAlignment="1">
      <alignment horizontal="center" vertical="center" wrapText="1"/>
    </xf>
    <xf numFmtId="0" fontId="1" fillId="0" borderId="18" xfId="0" applyFont="1" applyBorder="1" applyAlignment="1">
      <alignment horizontal="center" vertical="center" wrapText="1"/>
    </xf>
    <xf numFmtId="0" fontId="0" fillId="0" borderId="20" xfId="0"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Alignment="1">
      <alignment horizontal="center" vertical="center"/>
    </xf>
    <xf numFmtId="0" fontId="0" fillId="0" borderId="9" xfId="0" applyBorder="1" applyAlignment="1">
      <alignment horizontal="center" vertical="center"/>
    </xf>
    <xf numFmtId="0" fontId="0" fillId="0" borderId="4" xfId="0" applyBorder="1" applyAlignment="1">
      <alignment horizontal="center" vertical="center"/>
    </xf>
    <xf numFmtId="0" fontId="1" fillId="0" borderId="7" xfId="0" applyFont="1"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wrapText="1"/>
    </xf>
    <xf numFmtId="0" fontId="1" fillId="0" borderId="14" xfId="0" applyFont="1" applyBorder="1" applyAlignment="1">
      <alignment vertical="center" wrapText="1"/>
    </xf>
    <xf numFmtId="0" fontId="0" fillId="0" borderId="15" xfId="0" applyBorder="1" applyAlignment="1">
      <alignment vertical="center" wrapText="1"/>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1" fillId="0" borderId="24" xfId="0" applyFont="1" applyBorder="1" applyAlignment="1">
      <alignment horizontal="center" vertical="center"/>
    </xf>
    <xf numFmtId="2" fontId="2" fillId="0" borderId="4"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1" fontId="1" fillId="0" borderId="1" xfId="0" applyNumberFormat="1" applyFont="1" applyBorder="1" applyAlignment="1">
      <alignment horizontal="center" vertical="center"/>
    </xf>
    <xf numFmtId="0" fontId="1" fillId="0" borderId="24" xfId="0" applyFont="1" applyBorder="1" applyAlignment="1">
      <alignment horizontal="center" vertical="center" wrapText="1"/>
    </xf>
    <xf numFmtId="0" fontId="1" fillId="3" borderId="0" xfId="0" applyFont="1" applyFill="1" applyAlignment="1">
      <alignment horizontal="left" vertical="center" wrapText="1"/>
    </xf>
    <xf numFmtId="0" fontId="2" fillId="3" borderId="0" xfId="0" applyFont="1" applyFill="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14" fontId="1" fillId="0" borderId="4" xfId="0" applyNumberFormat="1" applyFont="1" applyBorder="1" applyAlignment="1">
      <alignment horizontal="center" vertical="center" wrapText="1"/>
    </xf>
    <xf numFmtId="0" fontId="1" fillId="0" borderId="1" xfId="0" applyFont="1" applyBorder="1" applyAlignment="1">
      <alignment horizontal="left" vertical="center" wrapText="1"/>
    </xf>
    <xf numFmtId="2" fontId="1" fillId="0" borderId="4" xfId="0" applyNumberFormat="1"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right"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1" fillId="0" borderId="4" xfId="0" applyFont="1" applyBorder="1" applyAlignment="1">
      <alignment horizontal="left" vertical="center" wrapText="1"/>
    </xf>
    <xf numFmtId="0" fontId="1" fillId="0" borderId="1" xfId="0" applyFont="1" applyBorder="1" applyAlignment="1">
      <alignment horizontal="left" vertical="top" wrapText="1"/>
    </xf>
    <xf numFmtId="0" fontId="1" fillId="0" borderId="4" xfId="0" applyFont="1" applyBorder="1" applyAlignment="1">
      <alignment horizontal="left" vertical="top" wrapText="1"/>
    </xf>
    <xf numFmtId="0" fontId="1" fillId="0" borderId="4" xfId="0" applyFont="1" applyBorder="1" applyAlignment="1">
      <alignment horizontal="left" vertical="justify" wrapText="1"/>
    </xf>
    <xf numFmtId="0" fontId="1" fillId="0" borderId="1" xfId="0" applyFont="1" applyBorder="1" applyAlignment="1">
      <alignment horizontal="left" vertical="justify" wrapText="1"/>
    </xf>
  </cellXfs>
  <cellStyles count="1">
    <cellStyle name="Normal" xfId="0" builtinId="0"/>
  </cellStyles>
  <dxfs count="6">
    <dxf>
      <font>
        <color theme="0"/>
      </font>
      <fill>
        <patternFill>
          <bgColor rgb="FFFF0000"/>
        </patternFill>
      </fill>
    </dxf>
    <dxf>
      <fill>
        <patternFill>
          <bgColor rgb="FFFFFF00"/>
        </patternFill>
      </fill>
    </dxf>
    <dxf>
      <fill>
        <patternFill>
          <bgColor rgb="FF00B050"/>
        </patternFill>
      </fill>
    </dxf>
    <dxf>
      <font>
        <color theme="0"/>
      </font>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53340</xdr:rowOff>
    </xdr:from>
    <xdr:to>
      <xdr:col>6</xdr:col>
      <xdr:colOff>228600</xdr:colOff>
      <xdr:row>13</xdr:row>
      <xdr:rowOff>53530</xdr:rowOff>
    </xdr:to>
    <xdr:pic>
      <xdr:nvPicPr>
        <xdr:cNvPr id="2" name="Resim 1">
          <a:extLst>
            <a:ext uri="{FF2B5EF4-FFF2-40B4-BE49-F238E27FC236}">
              <a16:creationId xmlns:a16="http://schemas.microsoft.com/office/drawing/2014/main" xmlns="" id="{F0100114-6D0F-6763-4FE0-3CFD49D54679}"/>
            </a:ext>
          </a:extLst>
        </xdr:cNvPr>
        <xdr:cNvPicPr>
          <a:picLocks noChangeAspect="1"/>
        </xdr:cNvPicPr>
      </xdr:nvPicPr>
      <xdr:blipFill>
        <a:blip xmlns:r="http://schemas.openxmlformats.org/officeDocument/2006/relationships" r:embed="rId1"/>
        <a:stretch>
          <a:fillRect/>
        </a:stretch>
      </xdr:blipFill>
      <xdr:spPr>
        <a:xfrm>
          <a:off x="609600" y="243840"/>
          <a:ext cx="3276600" cy="2286190"/>
        </a:xfrm>
        <a:prstGeom prst="rect">
          <a:avLst/>
        </a:prstGeom>
      </xdr:spPr>
    </xdr:pic>
    <xdr:clientData/>
  </xdr:twoCellAnchor>
  <xdr:twoCellAnchor editAs="oneCell">
    <xdr:from>
      <xdr:col>2</xdr:col>
      <xdr:colOff>0</xdr:colOff>
      <xdr:row>16</xdr:row>
      <xdr:rowOff>0</xdr:rowOff>
    </xdr:from>
    <xdr:to>
      <xdr:col>10</xdr:col>
      <xdr:colOff>442421</xdr:colOff>
      <xdr:row>37</xdr:row>
      <xdr:rowOff>137505</xdr:rowOff>
    </xdr:to>
    <xdr:pic>
      <xdr:nvPicPr>
        <xdr:cNvPr id="3" name="Resim 2">
          <a:extLst>
            <a:ext uri="{FF2B5EF4-FFF2-40B4-BE49-F238E27FC236}">
              <a16:creationId xmlns:a16="http://schemas.microsoft.com/office/drawing/2014/main" xmlns="" id="{F0617835-F742-1497-177D-9F7CAFAA74BA}"/>
            </a:ext>
          </a:extLst>
        </xdr:cNvPr>
        <xdr:cNvPicPr>
          <a:picLocks noChangeAspect="1"/>
        </xdr:cNvPicPr>
      </xdr:nvPicPr>
      <xdr:blipFill>
        <a:blip xmlns:r="http://schemas.openxmlformats.org/officeDocument/2006/relationships" r:embed="rId2"/>
        <a:stretch>
          <a:fillRect/>
        </a:stretch>
      </xdr:blipFill>
      <xdr:spPr>
        <a:xfrm>
          <a:off x="1219200" y="2926080"/>
          <a:ext cx="5319221" cy="3977985"/>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theme="4" tint="-0.249977111117893"/>
  </sheetPr>
  <dimension ref="A1:SU202"/>
  <sheetViews>
    <sheetView topLeftCell="A199" zoomScale="85" zoomScaleNormal="85" workbookViewId="0">
      <selection activeCell="B2" sqref="B2:B198"/>
    </sheetView>
  </sheetViews>
  <sheetFormatPr defaultColWidth="2.28515625" defaultRowHeight="15" customHeight="1" x14ac:dyDescent="0.25"/>
  <cols>
    <col min="1" max="1" width="5.85546875" style="2" customWidth="1"/>
    <col min="2" max="2" width="18.85546875" style="1" customWidth="1"/>
    <col min="3" max="3" width="15.42578125" style="1" customWidth="1"/>
    <col min="4" max="4" width="40.85546875" style="1" customWidth="1"/>
    <col min="5" max="5" width="39.5703125" style="1" customWidth="1"/>
    <col min="6" max="6" width="9" style="1" customWidth="1"/>
    <col min="7" max="7" width="8.5703125" style="1" hidden="1" customWidth="1"/>
    <col min="8" max="8" width="9" style="1" hidden="1" customWidth="1"/>
    <col min="9" max="10" width="13.140625" style="1" hidden="1" customWidth="1"/>
    <col min="11" max="11" width="9.42578125" style="1" hidden="1" customWidth="1"/>
    <col min="12" max="12" width="15" style="1" hidden="1" customWidth="1"/>
    <col min="13" max="13" width="14.42578125" style="1" hidden="1" customWidth="1"/>
    <col min="14" max="16384" width="2.28515625" style="1"/>
  </cols>
  <sheetData>
    <row r="1" spans="1:13" ht="35.25" customHeight="1" x14ac:dyDescent="0.25">
      <c r="A1" s="16" t="s">
        <v>0</v>
      </c>
      <c r="B1" s="16" t="s">
        <v>40</v>
      </c>
      <c r="C1" s="20" t="s">
        <v>23</v>
      </c>
      <c r="D1" s="16" t="s">
        <v>43</v>
      </c>
      <c r="E1" s="16" t="s">
        <v>21</v>
      </c>
      <c r="F1" s="15"/>
      <c r="G1" s="15"/>
      <c r="H1" s="15"/>
      <c r="I1" s="15"/>
      <c r="J1" s="15"/>
      <c r="K1" s="15"/>
      <c r="L1" s="15"/>
      <c r="M1" s="15"/>
    </row>
    <row r="2" spans="1:13" s="2" customFormat="1" ht="54.75" customHeight="1" x14ac:dyDescent="0.25">
      <c r="A2" s="14">
        <v>1</v>
      </c>
      <c r="B2" s="52" t="s">
        <v>55</v>
      </c>
      <c r="C2" s="52" t="s">
        <v>49</v>
      </c>
      <c r="D2" s="19" t="s">
        <v>464</v>
      </c>
      <c r="E2" s="19" t="s">
        <v>430</v>
      </c>
      <c r="G2" s="6"/>
    </row>
    <row r="3" spans="1:13" s="2" customFormat="1" ht="44.25" customHeight="1" x14ac:dyDescent="0.25">
      <c r="A3" s="14">
        <v>2</v>
      </c>
      <c r="B3" s="53"/>
      <c r="C3" s="53"/>
      <c r="D3" s="19" t="s">
        <v>108</v>
      </c>
      <c r="E3" s="19" t="s">
        <v>111</v>
      </c>
      <c r="G3" s="6"/>
    </row>
    <row r="4" spans="1:13" s="2" customFormat="1" ht="39.75" customHeight="1" x14ac:dyDescent="0.25">
      <c r="A4" s="37">
        <v>3</v>
      </c>
      <c r="B4" s="53"/>
      <c r="C4" s="53"/>
      <c r="D4" s="19" t="s">
        <v>109</v>
      </c>
      <c r="E4" s="19" t="s">
        <v>110</v>
      </c>
      <c r="G4" s="6"/>
    </row>
    <row r="5" spans="1:13" s="2" customFormat="1" ht="33.75" customHeight="1" x14ac:dyDescent="0.25">
      <c r="A5" s="37">
        <v>4</v>
      </c>
      <c r="B5" s="53"/>
      <c r="C5" s="53"/>
      <c r="D5" s="19" t="s">
        <v>112</v>
      </c>
      <c r="E5" s="19" t="s">
        <v>113</v>
      </c>
      <c r="G5" s="6"/>
    </row>
    <row r="6" spans="1:13" s="2" customFormat="1" ht="39.75" customHeight="1" x14ac:dyDescent="0.25">
      <c r="A6" s="37">
        <v>5</v>
      </c>
      <c r="B6" s="53"/>
      <c r="C6" s="53"/>
      <c r="D6" s="19" t="s">
        <v>467</v>
      </c>
      <c r="E6" s="19" t="s">
        <v>114</v>
      </c>
      <c r="G6" s="6"/>
    </row>
    <row r="7" spans="1:13" s="2" customFormat="1" ht="47.25" customHeight="1" x14ac:dyDescent="0.25">
      <c r="A7" s="37">
        <v>6</v>
      </c>
      <c r="B7" s="53"/>
      <c r="C7" s="53"/>
      <c r="D7" s="19" t="s">
        <v>115</v>
      </c>
      <c r="E7" s="19" t="s">
        <v>116</v>
      </c>
      <c r="G7" s="6"/>
    </row>
    <row r="8" spans="1:13" s="2" customFormat="1" ht="38.25" customHeight="1" x14ac:dyDescent="0.25">
      <c r="A8" s="37">
        <v>7</v>
      </c>
      <c r="B8" s="53"/>
      <c r="C8" s="53"/>
      <c r="D8" s="19" t="s">
        <v>117</v>
      </c>
      <c r="E8" s="19" t="s">
        <v>118</v>
      </c>
      <c r="G8" s="6"/>
    </row>
    <row r="9" spans="1:13" s="2" customFormat="1" ht="39.75" customHeight="1" x14ac:dyDescent="0.25">
      <c r="A9" s="37">
        <v>8</v>
      </c>
      <c r="B9" s="53"/>
      <c r="C9" s="53"/>
      <c r="D9" s="19" t="s">
        <v>119</v>
      </c>
      <c r="E9" s="19" t="s">
        <v>120</v>
      </c>
      <c r="G9" s="6"/>
    </row>
    <row r="10" spans="1:13" s="2" customFormat="1" ht="47.25" customHeight="1" x14ac:dyDescent="0.25">
      <c r="A10" s="37">
        <v>10</v>
      </c>
      <c r="B10" s="53"/>
      <c r="C10" s="53"/>
      <c r="D10" s="19" t="s">
        <v>121</v>
      </c>
      <c r="E10" s="19" t="s">
        <v>122</v>
      </c>
      <c r="G10" s="6"/>
    </row>
    <row r="11" spans="1:13" s="2" customFormat="1" ht="47.25" customHeight="1" x14ac:dyDescent="0.25">
      <c r="A11" s="37">
        <v>11</v>
      </c>
      <c r="B11" s="53"/>
      <c r="C11" s="53"/>
      <c r="D11" s="30" t="s">
        <v>123</v>
      </c>
      <c r="E11" s="19" t="s">
        <v>431</v>
      </c>
      <c r="G11" s="6"/>
    </row>
    <row r="12" spans="1:13" s="2" customFormat="1" ht="47.25" customHeight="1" x14ac:dyDescent="0.25">
      <c r="A12" s="37">
        <v>12</v>
      </c>
      <c r="B12" s="54"/>
      <c r="C12" s="54"/>
      <c r="D12" s="19" t="s">
        <v>124</v>
      </c>
      <c r="E12" s="19" t="s">
        <v>125</v>
      </c>
      <c r="G12" s="6"/>
    </row>
    <row r="13" spans="1:13" ht="47.25" customHeight="1" x14ac:dyDescent="0.25">
      <c r="A13" s="37">
        <v>13</v>
      </c>
      <c r="B13" s="52" t="s">
        <v>55</v>
      </c>
      <c r="C13" s="52" t="s">
        <v>50</v>
      </c>
      <c r="D13" s="19" t="s">
        <v>126</v>
      </c>
      <c r="E13" s="19" t="s">
        <v>127</v>
      </c>
      <c r="F13" s="2"/>
      <c r="G13" s="6"/>
      <c r="H13" s="2"/>
      <c r="I13" s="2"/>
      <c r="J13" s="2"/>
      <c r="K13" s="2"/>
      <c r="L13" s="2"/>
      <c r="M13" s="2"/>
    </row>
    <row r="14" spans="1:13" ht="47.25" customHeight="1" x14ac:dyDescent="0.25">
      <c r="A14" s="37">
        <v>14</v>
      </c>
      <c r="B14" s="53"/>
      <c r="C14" s="53"/>
      <c r="D14" s="19" t="s">
        <v>128</v>
      </c>
      <c r="E14" s="19" t="s">
        <v>129</v>
      </c>
      <c r="F14" s="2"/>
      <c r="G14" s="6"/>
      <c r="H14" s="2"/>
      <c r="I14" s="2"/>
      <c r="J14" s="2"/>
      <c r="K14" s="2"/>
      <c r="L14" s="2"/>
      <c r="M14" s="2"/>
    </row>
    <row r="15" spans="1:13" ht="47.25" customHeight="1" x14ac:dyDescent="0.25">
      <c r="A15" s="37">
        <v>15</v>
      </c>
      <c r="B15" s="53"/>
      <c r="C15" s="53"/>
      <c r="D15" s="19" t="s">
        <v>130</v>
      </c>
      <c r="E15" s="19" t="s">
        <v>131</v>
      </c>
      <c r="F15" s="2"/>
      <c r="G15" s="6"/>
      <c r="H15" s="2"/>
      <c r="I15" s="2"/>
      <c r="J15" s="2"/>
      <c r="K15" s="2"/>
      <c r="L15" s="2"/>
      <c r="M15" s="2"/>
    </row>
    <row r="16" spans="1:13" ht="47.25" customHeight="1" x14ac:dyDescent="0.25">
      <c r="A16" s="37">
        <v>16</v>
      </c>
      <c r="B16" s="53"/>
      <c r="C16" s="53"/>
      <c r="D16" s="19" t="s">
        <v>132</v>
      </c>
      <c r="E16" s="19" t="s">
        <v>133</v>
      </c>
      <c r="F16" s="2"/>
      <c r="G16" s="6"/>
      <c r="H16" s="2"/>
      <c r="I16" s="2"/>
      <c r="J16" s="2"/>
      <c r="K16" s="2"/>
      <c r="L16" s="2"/>
      <c r="M16" s="2"/>
    </row>
    <row r="17" spans="1:13" ht="47.25" customHeight="1" x14ac:dyDescent="0.25">
      <c r="A17" s="37">
        <v>17</v>
      </c>
      <c r="B17" s="53"/>
      <c r="C17" s="53"/>
      <c r="D17" s="19" t="s">
        <v>134</v>
      </c>
      <c r="E17" s="19" t="s">
        <v>135</v>
      </c>
      <c r="F17" s="2"/>
      <c r="G17" s="6"/>
      <c r="H17" s="2"/>
      <c r="I17" s="2"/>
      <c r="J17" s="2"/>
      <c r="K17" s="2"/>
      <c r="L17" s="2"/>
      <c r="M17" s="2"/>
    </row>
    <row r="18" spans="1:13" ht="47.25" customHeight="1" x14ac:dyDescent="0.25">
      <c r="A18" s="37">
        <v>18</v>
      </c>
      <c r="B18" s="53"/>
      <c r="C18" s="53"/>
      <c r="D18" s="19" t="s">
        <v>136</v>
      </c>
      <c r="E18" s="19" t="s">
        <v>137</v>
      </c>
      <c r="F18" s="2"/>
      <c r="G18" s="6"/>
      <c r="H18" s="2"/>
      <c r="I18" s="2"/>
      <c r="J18" s="2"/>
      <c r="K18" s="2"/>
      <c r="L18" s="2"/>
      <c r="M18" s="2"/>
    </row>
    <row r="19" spans="1:13" ht="47.25" customHeight="1" x14ac:dyDescent="0.25">
      <c r="A19" s="37">
        <v>20</v>
      </c>
      <c r="B19" s="53"/>
      <c r="C19" s="53"/>
      <c r="D19" s="19" t="s">
        <v>138</v>
      </c>
      <c r="E19" s="19" t="s">
        <v>139</v>
      </c>
      <c r="F19" s="2"/>
      <c r="G19" s="6"/>
      <c r="H19" s="2"/>
      <c r="I19" s="2"/>
      <c r="J19" s="2"/>
      <c r="K19" s="2"/>
      <c r="L19" s="2"/>
      <c r="M19" s="2"/>
    </row>
    <row r="20" spans="1:13" ht="47.25" customHeight="1" x14ac:dyDescent="0.25">
      <c r="A20" s="37">
        <v>21</v>
      </c>
      <c r="B20" s="53"/>
      <c r="C20" s="53"/>
      <c r="D20" s="19" t="s">
        <v>140</v>
      </c>
      <c r="E20" s="19" t="s">
        <v>141</v>
      </c>
      <c r="F20" s="2"/>
      <c r="G20" s="6"/>
      <c r="H20" s="2"/>
      <c r="I20" s="2"/>
      <c r="J20" s="2"/>
      <c r="K20" s="2"/>
      <c r="L20" s="2"/>
      <c r="M20" s="2"/>
    </row>
    <row r="21" spans="1:13" ht="47.25" customHeight="1" x14ac:dyDescent="0.25">
      <c r="A21" s="37">
        <v>22</v>
      </c>
      <c r="B21" s="53"/>
      <c r="C21" s="53"/>
      <c r="D21" s="19" t="s">
        <v>142</v>
      </c>
      <c r="E21" s="19" t="s">
        <v>143</v>
      </c>
      <c r="F21" s="2"/>
      <c r="G21" s="6"/>
      <c r="H21" s="2"/>
      <c r="I21" s="2"/>
      <c r="J21" s="2"/>
      <c r="K21" s="2"/>
      <c r="L21" s="2"/>
      <c r="M21" s="2"/>
    </row>
    <row r="22" spans="1:13" ht="47.25" customHeight="1" x14ac:dyDescent="0.25">
      <c r="A22" s="37">
        <v>23</v>
      </c>
      <c r="B22" s="53"/>
      <c r="C22" s="53"/>
      <c r="D22" s="19" t="s">
        <v>144</v>
      </c>
      <c r="E22" s="19" t="s">
        <v>145</v>
      </c>
      <c r="F22" s="2"/>
      <c r="G22" s="6"/>
      <c r="H22" s="2"/>
      <c r="I22" s="2"/>
      <c r="J22" s="2"/>
      <c r="K22" s="2"/>
      <c r="L22" s="2"/>
      <c r="M22" s="2"/>
    </row>
    <row r="23" spans="1:13" ht="49.5" customHeight="1" x14ac:dyDescent="0.25">
      <c r="A23" s="37">
        <v>24</v>
      </c>
      <c r="B23" s="52" t="s">
        <v>55</v>
      </c>
      <c r="C23" s="52" t="s">
        <v>51</v>
      </c>
      <c r="D23" s="19" t="s">
        <v>432</v>
      </c>
      <c r="E23" s="19" t="s">
        <v>433</v>
      </c>
      <c r="F23" s="2"/>
      <c r="G23" s="2"/>
      <c r="H23" s="2"/>
      <c r="I23" s="2"/>
      <c r="J23" s="2"/>
      <c r="K23" s="2"/>
      <c r="L23" s="2"/>
      <c r="M23" s="2"/>
    </row>
    <row r="24" spans="1:13" ht="57" customHeight="1" x14ac:dyDescent="0.25">
      <c r="A24" s="37">
        <v>25</v>
      </c>
      <c r="B24" s="53"/>
      <c r="C24" s="53"/>
      <c r="D24" s="19" t="s">
        <v>146</v>
      </c>
      <c r="E24" s="19" t="s">
        <v>147</v>
      </c>
      <c r="F24" s="2"/>
      <c r="G24" s="2"/>
      <c r="H24" s="2"/>
      <c r="I24" s="2"/>
      <c r="J24" s="2"/>
      <c r="K24" s="2"/>
      <c r="L24" s="2"/>
      <c r="M24" s="2"/>
    </row>
    <row r="25" spans="1:13" ht="57" customHeight="1" x14ac:dyDescent="0.25">
      <c r="A25" s="37">
        <v>26</v>
      </c>
      <c r="B25" s="53"/>
      <c r="C25" s="53"/>
      <c r="D25" s="19" t="s">
        <v>148</v>
      </c>
      <c r="E25" s="19" t="s">
        <v>149</v>
      </c>
      <c r="F25" s="2"/>
      <c r="G25" s="2"/>
      <c r="H25" s="2"/>
      <c r="I25" s="2"/>
      <c r="J25" s="2"/>
      <c r="K25" s="2"/>
      <c r="L25" s="2"/>
      <c r="M25" s="2"/>
    </row>
    <row r="26" spans="1:13" ht="57" customHeight="1" x14ac:dyDescent="0.25">
      <c r="A26" s="37">
        <v>27</v>
      </c>
      <c r="B26" s="53"/>
      <c r="C26" s="53"/>
      <c r="D26" s="19" t="s">
        <v>150</v>
      </c>
      <c r="E26" s="19" t="s">
        <v>151</v>
      </c>
      <c r="F26" s="2"/>
      <c r="G26" s="2"/>
      <c r="H26" s="2"/>
      <c r="I26" s="2"/>
      <c r="J26" s="2"/>
      <c r="K26" s="2"/>
      <c r="L26" s="2"/>
      <c r="M26" s="2"/>
    </row>
    <row r="27" spans="1:13" ht="57" customHeight="1" x14ac:dyDescent="0.25">
      <c r="A27" s="37">
        <v>28</v>
      </c>
      <c r="B27" s="53"/>
      <c r="C27" s="53"/>
      <c r="D27" s="19" t="s">
        <v>152</v>
      </c>
      <c r="E27" s="19" t="s">
        <v>153</v>
      </c>
      <c r="F27" s="2"/>
      <c r="G27" s="2"/>
      <c r="H27" s="2"/>
      <c r="I27" s="2"/>
      <c r="J27" s="2"/>
      <c r="K27" s="2"/>
      <c r="L27" s="2"/>
      <c r="M27" s="2"/>
    </row>
    <row r="28" spans="1:13" ht="57" customHeight="1" x14ac:dyDescent="0.25">
      <c r="A28" s="37">
        <v>29</v>
      </c>
      <c r="B28" s="53"/>
      <c r="C28" s="53"/>
      <c r="D28" s="19" t="s">
        <v>154</v>
      </c>
      <c r="E28" s="19" t="s">
        <v>155</v>
      </c>
      <c r="F28" s="2"/>
      <c r="G28" s="2"/>
      <c r="H28" s="2"/>
      <c r="I28" s="2"/>
      <c r="J28" s="2"/>
      <c r="K28" s="2"/>
      <c r="L28" s="2"/>
      <c r="M28" s="2"/>
    </row>
    <row r="29" spans="1:13" ht="57" customHeight="1" x14ac:dyDescent="0.25">
      <c r="A29" s="37">
        <v>30</v>
      </c>
      <c r="B29" s="53"/>
      <c r="C29" s="53"/>
      <c r="D29" s="19" t="s">
        <v>156</v>
      </c>
      <c r="E29" s="19" t="s">
        <v>157</v>
      </c>
      <c r="F29" s="2"/>
      <c r="G29" s="2"/>
      <c r="H29" s="2"/>
      <c r="I29" s="2"/>
      <c r="J29" s="2"/>
      <c r="K29" s="2"/>
      <c r="L29" s="2"/>
      <c r="M29" s="2"/>
    </row>
    <row r="30" spans="1:13" ht="57" customHeight="1" x14ac:dyDescent="0.25">
      <c r="A30" s="37">
        <v>31</v>
      </c>
      <c r="B30" s="53"/>
      <c r="C30" s="53"/>
      <c r="D30" s="19" t="s">
        <v>158</v>
      </c>
      <c r="E30" s="19" t="s">
        <v>159</v>
      </c>
      <c r="F30" s="2"/>
      <c r="G30" s="2"/>
      <c r="H30" s="2"/>
      <c r="I30" s="2"/>
      <c r="J30" s="2"/>
      <c r="K30" s="2"/>
      <c r="L30" s="2"/>
      <c r="M30" s="2"/>
    </row>
    <row r="31" spans="1:13" ht="57" customHeight="1" x14ac:dyDescent="0.25">
      <c r="A31" s="37">
        <v>32</v>
      </c>
      <c r="B31" s="53"/>
      <c r="C31" s="53"/>
      <c r="D31" s="19" t="s">
        <v>160</v>
      </c>
      <c r="E31" s="19" t="s">
        <v>161</v>
      </c>
      <c r="F31" s="2"/>
      <c r="G31" s="2"/>
      <c r="H31" s="2"/>
      <c r="I31" s="2"/>
      <c r="J31" s="2"/>
      <c r="K31" s="2"/>
      <c r="L31" s="2"/>
      <c r="M31" s="2"/>
    </row>
    <row r="32" spans="1:13" ht="57" customHeight="1" x14ac:dyDescent="0.25">
      <c r="A32" s="37">
        <v>33</v>
      </c>
      <c r="B32" s="54"/>
      <c r="C32" s="54"/>
      <c r="D32" s="19" t="s">
        <v>162</v>
      </c>
      <c r="E32" s="19" t="s">
        <v>163</v>
      </c>
      <c r="F32" s="2"/>
      <c r="G32" s="2"/>
      <c r="H32" s="2"/>
      <c r="I32" s="2"/>
      <c r="J32" s="2"/>
      <c r="K32" s="2"/>
      <c r="L32" s="2"/>
      <c r="M32" s="2"/>
    </row>
    <row r="33" spans="1:515" ht="53.25" customHeight="1" x14ac:dyDescent="0.25">
      <c r="A33" s="37">
        <v>34</v>
      </c>
      <c r="B33" s="52" t="s">
        <v>55</v>
      </c>
      <c r="C33" s="52" t="s">
        <v>52</v>
      </c>
      <c r="D33" s="19" t="s">
        <v>172</v>
      </c>
      <c r="E33" s="19" t="s">
        <v>434</v>
      </c>
      <c r="F33" s="2"/>
      <c r="G33" s="2"/>
      <c r="H33" s="2"/>
      <c r="I33" s="2"/>
      <c r="J33" s="2"/>
      <c r="K33" s="2"/>
      <c r="L33" s="2"/>
      <c r="M33" s="2"/>
    </row>
    <row r="34" spans="1:515" ht="48.75" customHeight="1" x14ac:dyDescent="0.25">
      <c r="A34" s="37">
        <v>35</v>
      </c>
      <c r="B34" s="53"/>
      <c r="C34" s="53"/>
      <c r="D34" s="19" t="s">
        <v>164</v>
      </c>
      <c r="E34" s="19" t="s">
        <v>165</v>
      </c>
      <c r="F34" s="2"/>
      <c r="G34" s="2"/>
      <c r="H34" s="2"/>
      <c r="I34" s="2"/>
      <c r="J34" s="2"/>
      <c r="K34" s="2"/>
      <c r="L34" s="2"/>
      <c r="M34" s="2"/>
    </row>
    <row r="35" spans="1:515" ht="48.75" customHeight="1" x14ac:dyDescent="0.25">
      <c r="A35" s="37">
        <v>36</v>
      </c>
      <c r="B35" s="53"/>
      <c r="C35" s="53"/>
      <c r="D35" s="19" t="s">
        <v>435</v>
      </c>
      <c r="E35" s="19" t="s">
        <v>166</v>
      </c>
      <c r="F35" s="2"/>
      <c r="G35" s="2"/>
      <c r="H35" s="2"/>
      <c r="I35" s="2"/>
      <c r="J35" s="2"/>
      <c r="K35" s="2"/>
      <c r="L35" s="2"/>
      <c r="M35" s="2"/>
    </row>
    <row r="36" spans="1:515" ht="48.75" customHeight="1" x14ac:dyDescent="0.25">
      <c r="A36" s="37">
        <v>37</v>
      </c>
      <c r="B36" s="53"/>
      <c r="C36" s="53"/>
      <c r="D36" s="19" t="s">
        <v>167</v>
      </c>
      <c r="E36" s="19" t="s">
        <v>168</v>
      </c>
      <c r="F36" s="2"/>
      <c r="G36" s="2"/>
      <c r="H36" s="2"/>
      <c r="I36" s="2"/>
      <c r="J36" s="2"/>
      <c r="K36" s="2"/>
      <c r="L36" s="2"/>
      <c r="M36" s="2"/>
    </row>
    <row r="37" spans="1:515" ht="48.75" customHeight="1" x14ac:dyDescent="0.25">
      <c r="A37" s="37">
        <v>38</v>
      </c>
      <c r="B37" s="53"/>
      <c r="C37" s="53"/>
      <c r="D37" s="19" t="s">
        <v>169</v>
      </c>
      <c r="E37" s="19" t="s">
        <v>170</v>
      </c>
      <c r="F37" s="2"/>
      <c r="G37" s="2"/>
      <c r="H37" s="2"/>
      <c r="I37" s="2"/>
      <c r="J37" s="2"/>
      <c r="K37" s="2"/>
      <c r="L37" s="2"/>
      <c r="M37" s="2"/>
    </row>
    <row r="38" spans="1:515" ht="42.75" customHeight="1" x14ac:dyDescent="0.25">
      <c r="A38" s="37">
        <v>39</v>
      </c>
      <c r="B38" s="54"/>
      <c r="C38" s="54"/>
      <c r="D38" s="19" t="s">
        <v>171</v>
      </c>
      <c r="E38" s="19" t="s">
        <v>436</v>
      </c>
      <c r="F38" s="2"/>
      <c r="G38" s="2"/>
      <c r="H38" s="2"/>
      <c r="I38" s="2"/>
      <c r="J38" s="2"/>
      <c r="K38" s="2"/>
      <c r="L38" s="2"/>
      <c r="M38" s="2"/>
    </row>
    <row r="39" spans="1:515" ht="54" customHeight="1" x14ac:dyDescent="0.25">
      <c r="A39" s="37">
        <v>43</v>
      </c>
      <c r="B39" s="52" t="s">
        <v>55</v>
      </c>
      <c r="C39" s="52" t="s">
        <v>53</v>
      </c>
      <c r="D39" s="19" t="s">
        <v>176</v>
      </c>
      <c r="E39" s="19" t="s">
        <v>437</v>
      </c>
      <c r="F39" s="77"/>
      <c r="G39" s="77"/>
      <c r="H39" s="77"/>
      <c r="I39" s="77"/>
      <c r="J39" s="77"/>
      <c r="K39" s="77"/>
      <c r="L39" s="77"/>
      <c r="M39" s="77"/>
    </row>
    <row r="40" spans="1:515" ht="30.75" customHeight="1" x14ac:dyDescent="0.25">
      <c r="A40" s="37">
        <v>44</v>
      </c>
      <c r="B40" s="53"/>
      <c r="C40" s="53"/>
      <c r="D40" s="19" t="s">
        <v>173</v>
      </c>
      <c r="E40" s="19" t="s">
        <v>174</v>
      </c>
      <c r="F40" s="77"/>
      <c r="G40" s="77"/>
      <c r="H40" s="77"/>
      <c r="I40" s="77"/>
      <c r="J40" s="77"/>
      <c r="K40" s="77"/>
      <c r="L40" s="77"/>
      <c r="M40" s="77"/>
    </row>
    <row r="41" spans="1:515" ht="29.25" customHeight="1" x14ac:dyDescent="0.25">
      <c r="A41" s="37">
        <v>46</v>
      </c>
      <c r="B41" s="53"/>
      <c r="C41" s="53"/>
      <c r="D41" s="19" t="s">
        <v>175</v>
      </c>
      <c r="E41" s="19" t="s">
        <v>438</v>
      </c>
      <c r="F41" s="77"/>
      <c r="G41" s="77"/>
      <c r="H41" s="77"/>
      <c r="I41" s="77"/>
      <c r="J41" s="77"/>
      <c r="K41" s="77"/>
      <c r="L41" s="77"/>
      <c r="M41" s="77"/>
    </row>
    <row r="42" spans="1:515" s="24" customFormat="1" ht="48" customHeight="1" x14ac:dyDescent="0.25">
      <c r="A42" s="37">
        <v>48</v>
      </c>
      <c r="B42" s="52" t="s">
        <v>55</v>
      </c>
      <c r="C42" s="52" t="s">
        <v>54</v>
      </c>
      <c r="D42" s="19" t="s">
        <v>179</v>
      </c>
      <c r="E42" s="19" t="s">
        <v>439</v>
      </c>
      <c r="F42" s="77"/>
      <c r="G42" s="77"/>
      <c r="H42" s="77"/>
      <c r="I42" s="77"/>
      <c r="J42" s="77"/>
      <c r="K42" s="77"/>
      <c r="L42" s="77"/>
      <c r="M42" s="77"/>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row>
    <row r="43" spans="1:515" s="24" customFormat="1" ht="40.5" customHeight="1" x14ac:dyDescent="0.25">
      <c r="A43" s="37">
        <v>49</v>
      </c>
      <c r="B43" s="54"/>
      <c r="C43" s="54"/>
      <c r="D43" s="19" t="s">
        <v>177</v>
      </c>
      <c r="E43" s="19" t="s">
        <v>178</v>
      </c>
      <c r="F43" s="77"/>
      <c r="G43" s="77"/>
      <c r="H43" s="77"/>
      <c r="I43" s="77"/>
      <c r="J43" s="77"/>
      <c r="K43" s="77"/>
      <c r="L43" s="77"/>
      <c r="M43" s="77"/>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row>
    <row r="44" spans="1:515" s="24" customFormat="1" ht="69" customHeight="1" x14ac:dyDescent="0.25">
      <c r="A44" s="37">
        <v>50</v>
      </c>
      <c r="B44" s="52" t="s">
        <v>56</v>
      </c>
      <c r="C44" s="52" t="s">
        <v>57</v>
      </c>
      <c r="D44" s="19" t="s">
        <v>290</v>
      </c>
      <c r="E44" s="19" t="s">
        <v>291</v>
      </c>
      <c r="F44" s="77"/>
      <c r="G44" s="77"/>
      <c r="H44" s="77"/>
      <c r="I44" s="77"/>
      <c r="J44" s="77"/>
      <c r="K44" s="77"/>
      <c r="L44" s="77"/>
      <c r="M44" s="77"/>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row>
    <row r="45" spans="1:515" s="24" customFormat="1" ht="69" customHeight="1" x14ac:dyDescent="0.25">
      <c r="A45" s="37">
        <v>51</v>
      </c>
      <c r="B45" s="53"/>
      <c r="C45" s="78"/>
      <c r="D45" s="19" t="s">
        <v>292</v>
      </c>
      <c r="E45" s="19" t="s">
        <v>293</v>
      </c>
      <c r="F45" s="77"/>
      <c r="G45" s="77"/>
      <c r="H45" s="77"/>
      <c r="I45" s="77"/>
      <c r="J45" s="77"/>
      <c r="K45" s="77"/>
      <c r="L45" s="77"/>
      <c r="M45" s="77"/>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row>
    <row r="46" spans="1:515" s="24" customFormat="1" ht="69" customHeight="1" x14ac:dyDescent="0.25">
      <c r="A46" s="37">
        <v>52</v>
      </c>
      <c r="B46" s="53"/>
      <c r="C46" s="78"/>
      <c r="D46" s="19" t="s">
        <v>294</v>
      </c>
      <c r="E46" s="19" t="s">
        <v>295</v>
      </c>
      <c r="F46" s="77"/>
      <c r="G46" s="77"/>
      <c r="H46" s="77"/>
      <c r="I46" s="77"/>
      <c r="J46" s="77"/>
      <c r="K46" s="77"/>
      <c r="L46" s="77"/>
      <c r="M46" s="77"/>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row>
    <row r="47" spans="1:515" s="24" customFormat="1" ht="69" customHeight="1" x14ac:dyDescent="0.25">
      <c r="A47" s="37">
        <v>53</v>
      </c>
      <c r="B47" s="53"/>
      <c r="C47" s="78"/>
      <c r="D47" s="19" t="s">
        <v>442</v>
      </c>
      <c r="E47" s="19" t="s">
        <v>443</v>
      </c>
      <c r="F47" s="77"/>
      <c r="G47" s="77"/>
      <c r="H47" s="77"/>
      <c r="I47" s="77"/>
      <c r="J47" s="77"/>
      <c r="K47" s="77"/>
      <c r="L47" s="77"/>
      <c r="M47" s="77"/>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row>
    <row r="48" spans="1:515" s="24" customFormat="1" ht="59.25" customHeight="1" x14ac:dyDescent="0.25">
      <c r="A48" s="37">
        <v>55</v>
      </c>
      <c r="B48" s="54"/>
      <c r="C48" s="79"/>
      <c r="D48" s="7" t="s">
        <v>440</v>
      </c>
      <c r="E48" s="7" t="s">
        <v>441</v>
      </c>
      <c r="F48" s="77"/>
      <c r="G48" s="77"/>
      <c r="H48" s="77"/>
      <c r="I48" s="77"/>
      <c r="J48" s="77"/>
      <c r="K48" s="77"/>
      <c r="L48" s="77"/>
      <c r="M48" s="77"/>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row>
    <row r="49" spans="1:515" s="24" customFormat="1" ht="44.25" customHeight="1" x14ac:dyDescent="0.25">
      <c r="A49" s="37">
        <v>56</v>
      </c>
      <c r="B49" s="52" t="s">
        <v>58</v>
      </c>
      <c r="C49" s="52" t="s">
        <v>49</v>
      </c>
      <c r="D49" s="19" t="s">
        <v>297</v>
      </c>
      <c r="E49" s="19" t="s">
        <v>296</v>
      </c>
      <c r="F49" s="77"/>
      <c r="G49" s="77"/>
      <c r="H49" s="77"/>
      <c r="I49" s="77"/>
      <c r="J49" s="77"/>
      <c r="K49" s="77"/>
      <c r="L49" s="77"/>
      <c r="M49" s="77"/>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row>
    <row r="50" spans="1:515" s="24" customFormat="1" ht="44.25" customHeight="1" x14ac:dyDescent="0.25">
      <c r="A50" s="37">
        <v>57</v>
      </c>
      <c r="B50" s="56"/>
      <c r="C50" s="56"/>
      <c r="D50" s="19" t="s">
        <v>298</v>
      </c>
      <c r="E50" s="19" t="s">
        <v>299</v>
      </c>
      <c r="F50" s="77"/>
      <c r="G50" s="77"/>
      <c r="H50" s="77"/>
      <c r="I50" s="77"/>
      <c r="J50" s="77"/>
      <c r="K50" s="77"/>
      <c r="L50" s="77"/>
      <c r="M50" s="77"/>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row>
    <row r="51" spans="1:515" s="24" customFormat="1" ht="38.25" customHeight="1" x14ac:dyDescent="0.25">
      <c r="A51" s="37">
        <v>59</v>
      </c>
      <c r="B51" s="56"/>
      <c r="C51" s="56"/>
      <c r="D51" s="19" t="s">
        <v>300</v>
      </c>
      <c r="E51" s="19" t="s">
        <v>301</v>
      </c>
      <c r="F51" s="77"/>
      <c r="G51" s="77"/>
      <c r="H51" s="77"/>
      <c r="I51" s="77"/>
      <c r="J51" s="77"/>
      <c r="K51" s="77"/>
      <c r="L51" s="77"/>
      <c r="M51" s="77"/>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row>
    <row r="52" spans="1:515" ht="36.75" customHeight="1" x14ac:dyDescent="0.25">
      <c r="A52" s="37">
        <v>60</v>
      </c>
      <c r="B52" s="57"/>
      <c r="C52" s="57"/>
      <c r="D52" s="19" t="s">
        <v>444</v>
      </c>
      <c r="E52" s="19" t="s">
        <v>445</v>
      </c>
      <c r="F52" s="77"/>
      <c r="G52" s="77"/>
      <c r="H52" s="77"/>
      <c r="I52" s="77"/>
      <c r="J52" s="77"/>
      <c r="K52" s="77"/>
      <c r="L52" s="77"/>
      <c r="M52" s="77"/>
    </row>
    <row r="53" spans="1:515" ht="48.75" customHeight="1" x14ac:dyDescent="0.25">
      <c r="A53" s="37">
        <v>61</v>
      </c>
      <c r="B53" s="52" t="s">
        <v>59</v>
      </c>
      <c r="C53" s="80" t="s">
        <v>60</v>
      </c>
      <c r="D53" s="19" t="s">
        <v>302</v>
      </c>
      <c r="E53" s="19" t="s">
        <v>303</v>
      </c>
      <c r="F53" s="77"/>
      <c r="G53" s="77"/>
      <c r="H53" s="77"/>
      <c r="I53" s="77"/>
      <c r="J53" s="77"/>
      <c r="K53" s="77"/>
      <c r="L53" s="77"/>
      <c r="M53" s="77"/>
    </row>
    <row r="54" spans="1:515" ht="43.5" customHeight="1" x14ac:dyDescent="0.25">
      <c r="A54" s="37">
        <v>62</v>
      </c>
      <c r="B54" s="53"/>
      <c r="C54" s="78"/>
      <c r="D54" s="19" t="s">
        <v>305</v>
      </c>
      <c r="E54" s="19" t="s">
        <v>304</v>
      </c>
      <c r="F54" s="77"/>
      <c r="G54" s="77"/>
      <c r="H54" s="77"/>
      <c r="I54" s="77"/>
      <c r="J54" s="77"/>
      <c r="K54" s="77"/>
      <c r="L54" s="77"/>
      <c r="M54" s="77"/>
    </row>
    <row r="55" spans="1:515" ht="48" customHeight="1" x14ac:dyDescent="0.25">
      <c r="A55" s="37">
        <v>63</v>
      </c>
      <c r="B55" s="53"/>
      <c r="C55" s="78"/>
      <c r="D55" s="19" t="s">
        <v>306</v>
      </c>
      <c r="E55" s="19" t="s">
        <v>307</v>
      </c>
      <c r="F55" s="77"/>
      <c r="G55" s="77"/>
      <c r="H55" s="77"/>
      <c r="I55" s="77"/>
      <c r="J55" s="77"/>
      <c r="K55" s="77"/>
      <c r="L55" s="77"/>
      <c r="M55" s="77"/>
    </row>
    <row r="56" spans="1:515" ht="51" customHeight="1" x14ac:dyDescent="0.25">
      <c r="A56" s="37">
        <v>64</v>
      </c>
      <c r="B56" s="53"/>
      <c r="C56" s="78"/>
      <c r="D56" s="19" t="s">
        <v>308</v>
      </c>
      <c r="E56" s="19" t="s">
        <v>309</v>
      </c>
      <c r="F56" s="77"/>
      <c r="G56" s="77"/>
      <c r="H56" s="77"/>
      <c r="I56" s="77"/>
      <c r="J56" s="77"/>
      <c r="K56" s="77"/>
      <c r="L56" s="77"/>
      <c r="M56" s="77"/>
    </row>
    <row r="57" spans="1:515" ht="44.25" customHeight="1" thickBot="1" x14ac:dyDescent="0.3">
      <c r="A57" s="37">
        <v>65</v>
      </c>
      <c r="B57" s="54"/>
      <c r="C57" s="81"/>
      <c r="D57" s="19" t="s">
        <v>310</v>
      </c>
      <c r="E57" s="19" t="s">
        <v>311</v>
      </c>
      <c r="F57" s="77"/>
      <c r="G57" s="77"/>
      <c r="H57" s="77"/>
      <c r="I57" s="77"/>
      <c r="J57" s="77"/>
      <c r="K57" s="77"/>
      <c r="L57" s="77"/>
      <c r="M57" s="77"/>
    </row>
    <row r="58" spans="1:515" ht="39" thickBot="1" x14ac:dyDescent="0.3">
      <c r="A58" s="37">
        <v>66</v>
      </c>
      <c r="B58" s="72" t="s">
        <v>59</v>
      </c>
      <c r="C58" s="60" t="s">
        <v>61</v>
      </c>
      <c r="D58" s="19" t="s">
        <v>314</v>
      </c>
      <c r="E58" s="19" t="s">
        <v>315</v>
      </c>
      <c r="F58" s="77"/>
      <c r="G58" s="77"/>
      <c r="H58" s="77"/>
      <c r="I58" s="77"/>
      <c r="J58" s="77"/>
      <c r="K58" s="77"/>
      <c r="L58" s="77"/>
      <c r="M58" s="77"/>
    </row>
    <row r="59" spans="1:515" ht="44.25" customHeight="1" x14ac:dyDescent="0.25">
      <c r="A59" s="37">
        <v>67</v>
      </c>
      <c r="B59" s="82"/>
      <c r="C59" s="61"/>
      <c r="D59" s="19" t="s">
        <v>313</v>
      </c>
      <c r="E59" s="19" t="s">
        <v>312</v>
      </c>
      <c r="F59" s="77"/>
      <c r="G59" s="77"/>
      <c r="H59" s="77"/>
      <c r="I59" s="77"/>
      <c r="J59" s="77"/>
      <c r="K59" s="77"/>
      <c r="L59" s="77"/>
      <c r="M59" s="77"/>
    </row>
    <row r="60" spans="1:515" ht="47.25" customHeight="1" thickBot="1" x14ac:dyDescent="0.3">
      <c r="A60" s="37">
        <v>68</v>
      </c>
      <c r="B60" s="73"/>
      <c r="C60" s="67"/>
      <c r="D60" s="19" t="s">
        <v>316</v>
      </c>
      <c r="E60" s="19" t="s">
        <v>317</v>
      </c>
      <c r="F60" s="77"/>
      <c r="G60" s="77"/>
      <c r="H60" s="77"/>
      <c r="I60" s="77"/>
      <c r="J60" s="77"/>
      <c r="K60" s="77"/>
      <c r="L60" s="77"/>
      <c r="M60" s="77"/>
    </row>
    <row r="61" spans="1:515" ht="42" customHeight="1" x14ac:dyDescent="0.25">
      <c r="A61" s="37">
        <v>69</v>
      </c>
      <c r="B61" s="72" t="s">
        <v>59</v>
      </c>
      <c r="C61" s="83" t="s">
        <v>62</v>
      </c>
      <c r="D61" s="19" t="s">
        <v>320</v>
      </c>
      <c r="E61" s="19" t="s">
        <v>321</v>
      </c>
      <c r="F61" s="77"/>
      <c r="G61" s="77"/>
      <c r="H61" s="77"/>
      <c r="I61" s="77"/>
      <c r="J61" s="77"/>
      <c r="K61" s="77"/>
      <c r="L61" s="77"/>
      <c r="M61" s="77"/>
    </row>
    <row r="62" spans="1:515" ht="40.5" customHeight="1" thickBot="1" x14ac:dyDescent="0.3">
      <c r="A62" s="37">
        <v>70</v>
      </c>
      <c r="B62" s="82"/>
      <c r="C62" s="84"/>
      <c r="D62" s="19" t="s">
        <v>322</v>
      </c>
      <c r="E62" s="19" t="s">
        <v>323</v>
      </c>
      <c r="F62" s="77"/>
      <c r="G62" s="77"/>
      <c r="H62" s="77"/>
      <c r="I62" s="77"/>
      <c r="J62" s="77"/>
      <c r="K62" s="77"/>
      <c r="L62" s="77"/>
      <c r="M62" s="77"/>
    </row>
    <row r="63" spans="1:515" ht="71.45" customHeight="1" thickBot="1" x14ac:dyDescent="0.3">
      <c r="A63" s="37">
        <v>73</v>
      </c>
      <c r="B63" s="44" t="s">
        <v>59</v>
      </c>
      <c r="C63" s="25" t="s">
        <v>63</v>
      </c>
      <c r="D63" s="19" t="s">
        <v>325</v>
      </c>
      <c r="E63" s="19" t="s">
        <v>324</v>
      </c>
      <c r="F63" s="77"/>
      <c r="G63" s="77"/>
      <c r="H63" s="77"/>
      <c r="I63" s="77"/>
      <c r="J63" s="77"/>
      <c r="K63" s="77"/>
      <c r="L63" s="77"/>
      <c r="M63" s="77"/>
    </row>
    <row r="64" spans="1:515" ht="43.5" customHeight="1" x14ac:dyDescent="0.25">
      <c r="A64" s="37">
        <v>78</v>
      </c>
      <c r="B64" s="72" t="s">
        <v>59</v>
      </c>
      <c r="C64" s="60" t="s">
        <v>64</v>
      </c>
      <c r="D64" s="19" t="s">
        <v>328</v>
      </c>
      <c r="E64" s="19" t="s">
        <v>329</v>
      </c>
      <c r="F64" s="77"/>
      <c r="G64" s="77"/>
      <c r="H64" s="77"/>
      <c r="I64" s="77"/>
      <c r="J64" s="77"/>
      <c r="K64" s="77"/>
      <c r="L64" s="77"/>
      <c r="M64" s="77"/>
    </row>
    <row r="65" spans="1:13" ht="48.75" customHeight="1" x14ac:dyDescent="0.25">
      <c r="A65" s="37">
        <v>79</v>
      </c>
      <c r="B65" s="82"/>
      <c r="C65" s="61"/>
      <c r="D65" s="19" t="s">
        <v>326</v>
      </c>
      <c r="E65" s="19" t="s">
        <v>327</v>
      </c>
      <c r="F65" s="77"/>
      <c r="G65" s="77"/>
      <c r="H65" s="77"/>
      <c r="I65" s="77"/>
      <c r="J65" s="77"/>
      <c r="K65" s="77"/>
      <c r="L65" s="77"/>
      <c r="M65" s="77"/>
    </row>
    <row r="66" spans="1:13" ht="48" customHeight="1" x14ac:dyDescent="0.25">
      <c r="A66" s="37">
        <v>80</v>
      </c>
      <c r="B66" s="82"/>
      <c r="C66" s="61"/>
      <c r="D66" s="19" t="s">
        <v>330</v>
      </c>
      <c r="E66" s="19" t="s">
        <v>331</v>
      </c>
      <c r="F66" s="77"/>
      <c r="G66" s="77"/>
      <c r="H66" s="77"/>
      <c r="I66" s="77"/>
      <c r="J66" s="77"/>
      <c r="K66" s="77"/>
      <c r="L66" s="77"/>
      <c r="M66" s="77"/>
    </row>
    <row r="67" spans="1:13" ht="50.25" customHeight="1" thickBot="1" x14ac:dyDescent="0.3">
      <c r="A67" s="37">
        <v>81</v>
      </c>
      <c r="B67" s="73"/>
      <c r="C67" s="67"/>
      <c r="D67" s="19" t="s">
        <v>332</v>
      </c>
      <c r="E67" s="19" t="s">
        <v>333</v>
      </c>
      <c r="F67" s="77"/>
      <c r="G67" s="77"/>
      <c r="H67" s="77"/>
      <c r="I67" s="77"/>
      <c r="J67" s="77"/>
      <c r="K67" s="77"/>
      <c r="L67" s="77"/>
      <c r="M67" s="77"/>
    </row>
    <row r="68" spans="1:13" ht="37.5" customHeight="1" x14ac:dyDescent="0.25">
      <c r="A68" s="37">
        <v>82</v>
      </c>
      <c r="B68" s="72" t="s">
        <v>59</v>
      </c>
      <c r="C68" s="60" t="s">
        <v>65</v>
      </c>
      <c r="D68" s="49" t="s">
        <v>330</v>
      </c>
      <c r="E68" s="52" t="s">
        <v>336</v>
      </c>
      <c r="F68" s="77"/>
      <c r="G68" s="77"/>
      <c r="H68" s="77"/>
      <c r="I68" s="77"/>
      <c r="J68" s="77"/>
      <c r="K68" s="77"/>
      <c r="L68" s="77"/>
      <c r="M68" s="77"/>
    </row>
    <row r="69" spans="1:13" ht="44.25" customHeight="1" x14ac:dyDescent="0.25">
      <c r="A69" s="37">
        <v>83</v>
      </c>
      <c r="B69" s="82"/>
      <c r="C69" s="61"/>
      <c r="D69" s="50"/>
      <c r="E69" s="53"/>
      <c r="F69" s="77"/>
      <c r="G69" s="77"/>
      <c r="H69" s="77"/>
      <c r="I69" s="77"/>
      <c r="J69" s="77"/>
      <c r="K69" s="77"/>
      <c r="L69" s="77"/>
      <c r="M69" s="77"/>
    </row>
    <row r="70" spans="1:13" ht="39" customHeight="1" x14ac:dyDescent="0.25">
      <c r="A70" s="37">
        <v>84</v>
      </c>
      <c r="B70" s="82"/>
      <c r="C70" s="61"/>
      <c r="D70" s="51"/>
      <c r="E70" s="54"/>
      <c r="F70" s="77"/>
      <c r="G70" s="77"/>
      <c r="H70" s="77"/>
      <c r="I70" s="77"/>
      <c r="J70" s="77"/>
      <c r="K70" s="77"/>
      <c r="L70" s="77"/>
      <c r="M70" s="77"/>
    </row>
    <row r="71" spans="1:13" ht="40.5" customHeight="1" thickBot="1" x14ac:dyDescent="0.3">
      <c r="A71" s="37">
        <v>85</v>
      </c>
      <c r="B71" s="73"/>
      <c r="C71" s="67"/>
      <c r="D71" s="19" t="s">
        <v>337</v>
      </c>
      <c r="E71" s="19" t="s">
        <v>319</v>
      </c>
      <c r="F71" s="77"/>
      <c r="G71" s="77"/>
      <c r="H71" s="77"/>
      <c r="I71" s="77"/>
      <c r="J71" s="77"/>
      <c r="K71" s="77"/>
      <c r="L71" s="77"/>
      <c r="M71" s="77"/>
    </row>
    <row r="72" spans="1:13" ht="48.75" customHeight="1" x14ac:dyDescent="0.25">
      <c r="A72" s="37">
        <v>91</v>
      </c>
      <c r="B72" s="82" t="s">
        <v>59</v>
      </c>
      <c r="C72" s="61" t="s">
        <v>699</v>
      </c>
      <c r="D72" s="19" t="s">
        <v>334</v>
      </c>
      <c r="E72" s="19" t="s">
        <v>335</v>
      </c>
      <c r="F72" s="77"/>
      <c r="G72" s="77"/>
      <c r="H72" s="77"/>
      <c r="I72" s="77"/>
      <c r="J72" s="77"/>
      <c r="K72" s="77"/>
      <c r="L72" s="77"/>
      <c r="M72" s="77"/>
    </row>
    <row r="73" spans="1:13" ht="45.75" customHeight="1" x14ac:dyDescent="0.25">
      <c r="A73" s="37">
        <v>92</v>
      </c>
      <c r="B73" s="82"/>
      <c r="C73" s="61"/>
      <c r="D73" s="19" t="s">
        <v>330</v>
      </c>
      <c r="E73" s="19" t="s">
        <v>336</v>
      </c>
      <c r="F73" s="77"/>
      <c r="G73" s="77"/>
      <c r="H73" s="77"/>
      <c r="I73" s="77"/>
      <c r="J73" s="77"/>
      <c r="K73" s="77"/>
      <c r="L73" s="77"/>
      <c r="M73" s="77"/>
    </row>
    <row r="74" spans="1:13" ht="45.75" customHeight="1" thickBot="1" x14ac:dyDescent="0.3">
      <c r="A74" s="37">
        <v>93</v>
      </c>
      <c r="B74" s="73"/>
      <c r="C74" s="67"/>
      <c r="D74" s="19" t="s">
        <v>318</v>
      </c>
      <c r="E74" s="19" t="s">
        <v>319</v>
      </c>
      <c r="F74" s="77"/>
      <c r="G74" s="77"/>
      <c r="H74" s="77"/>
      <c r="I74" s="77"/>
      <c r="J74" s="77"/>
      <c r="K74" s="77"/>
      <c r="L74" s="77"/>
      <c r="M74" s="77"/>
    </row>
    <row r="75" spans="1:13" ht="42" customHeight="1" x14ac:dyDescent="0.25">
      <c r="A75" s="37">
        <v>94</v>
      </c>
      <c r="B75" s="72" t="s">
        <v>59</v>
      </c>
      <c r="C75" s="60" t="s">
        <v>67</v>
      </c>
      <c r="D75" s="19" t="s">
        <v>339</v>
      </c>
      <c r="E75" s="19" t="s">
        <v>340</v>
      </c>
      <c r="F75" s="77"/>
      <c r="G75" s="77"/>
      <c r="H75" s="77"/>
      <c r="I75" s="77"/>
      <c r="J75" s="77"/>
      <c r="K75" s="77"/>
      <c r="L75" s="77"/>
      <c r="M75" s="77"/>
    </row>
    <row r="76" spans="1:13" ht="36.75" customHeight="1" x14ac:dyDescent="0.25">
      <c r="A76" s="37">
        <v>95</v>
      </c>
      <c r="B76" s="82"/>
      <c r="C76" s="61"/>
      <c r="D76" s="19" t="s">
        <v>334</v>
      </c>
      <c r="E76" s="19" t="s">
        <v>335</v>
      </c>
      <c r="F76" s="77"/>
      <c r="G76" s="77"/>
      <c r="H76" s="77"/>
      <c r="I76" s="77"/>
      <c r="J76" s="77"/>
      <c r="K76" s="77"/>
      <c r="L76" s="77"/>
      <c r="M76" s="77"/>
    </row>
    <row r="77" spans="1:13" ht="42.75" customHeight="1" x14ac:dyDescent="0.25">
      <c r="A77" s="37">
        <v>96</v>
      </c>
      <c r="B77" s="82"/>
      <c r="C77" s="61"/>
      <c r="D77" s="19" t="s">
        <v>330</v>
      </c>
      <c r="E77" s="19" t="s">
        <v>336</v>
      </c>
      <c r="F77" s="77"/>
      <c r="G77" s="77"/>
      <c r="H77" s="77"/>
      <c r="I77" s="77"/>
      <c r="J77" s="77"/>
      <c r="K77" s="77"/>
      <c r="L77" s="77"/>
      <c r="M77" s="77"/>
    </row>
    <row r="78" spans="1:13" ht="39.75" customHeight="1" thickBot="1" x14ac:dyDescent="0.3">
      <c r="A78" s="37">
        <v>97</v>
      </c>
      <c r="B78" s="73"/>
      <c r="C78" s="67"/>
      <c r="D78" s="19" t="s">
        <v>318</v>
      </c>
      <c r="E78" s="19" t="s">
        <v>319</v>
      </c>
      <c r="F78" s="77"/>
      <c r="G78" s="77"/>
      <c r="H78" s="77"/>
      <c r="I78" s="77"/>
      <c r="J78" s="77"/>
      <c r="K78" s="77"/>
      <c r="L78" s="77"/>
      <c r="M78" s="77"/>
    </row>
    <row r="79" spans="1:13" ht="36" customHeight="1" x14ac:dyDescent="0.25">
      <c r="A79" s="37">
        <v>98</v>
      </c>
      <c r="B79" s="72" t="s">
        <v>59</v>
      </c>
      <c r="C79" s="60" t="s">
        <v>68</v>
      </c>
      <c r="D79" s="19" t="s">
        <v>339</v>
      </c>
      <c r="E79" s="19" t="s">
        <v>340</v>
      </c>
      <c r="F79" s="77"/>
      <c r="G79" s="77"/>
      <c r="H79" s="77"/>
      <c r="I79" s="77"/>
      <c r="J79" s="77"/>
      <c r="K79" s="77"/>
      <c r="L79" s="77"/>
      <c r="M79" s="77"/>
    </row>
    <row r="80" spans="1:13" ht="33.75" customHeight="1" x14ac:dyDescent="0.25">
      <c r="A80" s="37">
        <v>99</v>
      </c>
      <c r="B80" s="82"/>
      <c r="C80" s="61"/>
      <c r="D80" s="19" t="s">
        <v>334</v>
      </c>
      <c r="E80" s="19" t="s">
        <v>323</v>
      </c>
      <c r="F80" s="77"/>
      <c r="G80" s="77"/>
      <c r="H80" s="77"/>
      <c r="I80" s="77"/>
      <c r="J80" s="77"/>
      <c r="K80" s="77"/>
      <c r="L80" s="77"/>
      <c r="M80" s="77"/>
    </row>
    <row r="81" spans="1:13" ht="45" customHeight="1" x14ac:dyDescent="0.25">
      <c r="A81" s="37">
        <v>100</v>
      </c>
      <c r="B81" s="82"/>
      <c r="C81" s="61"/>
      <c r="D81" s="19" t="s">
        <v>341</v>
      </c>
      <c r="E81" s="19" t="s">
        <v>336</v>
      </c>
      <c r="F81" s="77"/>
      <c r="G81" s="77"/>
      <c r="H81" s="77"/>
      <c r="I81" s="77"/>
      <c r="J81" s="77"/>
      <c r="K81" s="77"/>
      <c r="L81" s="77"/>
      <c r="M81" s="77"/>
    </row>
    <row r="82" spans="1:13" ht="39.75" customHeight="1" thickBot="1" x14ac:dyDescent="0.3">
      <c r="A82" s="37">
        <v>101</v>
      </c>
      <c r="B82" s="73"/>
      <c r="C82" s="67"/>
      <c r="D82" s="19" t="s">
        <v>337</v>
      </c>
      <c r="E82" s="19" t="s">
        <v>319</v>
      </c>
      <c r="F82" s="77"/>
      <c r="G82" s="77"/>
      <c r="H82" s="77"/>
      <c r="I82" s="77"/>
      <c r="J82" s="77"/>
      <c r="K82" s="77"/>
      <c r="L82" s="77"/>
      <c r="M82" s="77"/>
    </row>
    <row r="83" spans="1:13" ht="46.5" customHeight="1" x14ac:dyDescent="0.25">
      <c r="A83" s="37">
        <v>102</v>
      </c>
      <c r="B83" s="72" t="s">
        <v>59</v>
      </c>
      <c r="C83" s="60" t="s">
        <v>69</v>
      </c>
      <c r="D83" s="19" t="s">
        <v>318</v>
      </c>
      <c r="E83" s="19" t="s">
        <v>342</v>
      </c>
      <c r="F83" s="77"/>
      <c r="G83" s="77"/>
      <c r="H83" s="77"/>
      <c r="I83" s="77"/>
      <c r="J83" s="77"/>
      <c r="K83" s="77"/>
      <c r="L83" s="77"/>
      <c r="M83" s="77"/>
    </row>
    <row r="84" spans="1:13" ht="42" customHeight="1" x14ac:dyDescent="0.25">
      <c r="A84" s="37">
        <v>103</v>
      </c>
      <c r="B84" s="82"/>
      <c r="C84" s="61"/>
      <c r="D84" s="19" t="s">
        <v>343</v>
      </c>
      <c r="E84" s="19" t="s">
        <v>344</v>
      </c>
      <c r="F84" s="77"/>
      <c r="G84" s="77"/>
      <c r="H84" s="77"/>
      <c r="I84" s="77"/>
      <c r="J84" s="77"/>
      <c r="K84" s="77"/>
      <c r="L84" s="77"/>
      <c r="M84" s="77"/>
    </row>
    <row r="85" spans="1:13" ht="35.25" customHeight="1" x14ac:dyDescent="0.25">
      <c r="A85" s="37">
        <v>104</v>
      </c>
      <c r="B85" s="82"/>
      <c r="C85" s="61"/>
      <c r="D85" s="19" t="s">
        <v>345</v>
      </c>
      <c r="E85" s="19" t="s">
        <v>335</v>
      </c>
      <c r="F85" s="77"/>
      <c r="G85" s="77"/>
      <c r="H85" s="77"/>
      <c r="I85" s="77"/>
      <c r="J85" s="77"/>
      <c r="K85" s="77"/>
      <c r="L85" s="77"/>
      <c r="M85" s="77"/>
    </row>
    <row r="86" spans="1:13" ht="41.25" customHeight="1" thickBot="1" x14ac:dyDescent="0.3">
      <c r="A86" s="37">
        <v>105</v>
      </c>
      <c r="B86" s="73"/>
      <c r="C86" s="67"/>
      <c r="D86" s="19" t="s">
        <v>330</v>
      </c>
      <c r="E86" s="19" t="s">
        <v>321</v>
      </c>
      <c r="F86" s="77"/>
      <c r="G86" s="77"/>
      <c r="H86" s="77"/>
      <c r="I86" s="77"/>
      <c r="J86" s="77"/>
      <c r="K86" s="77"/>
      <c r="L86" s="77"/>
      <c r="M86" s="77"/>
    </row>
    <row r="87" spans="1:13" ht="37.5" customHeight="1" x14ac:dyDescent="0.25">
      <c r="A87" s="37">
        <v>106</v>
      </c>
      <c r="B87" s="72" t="s">
        <v>59</v>
      </c>
      <c r="C87" s="60" t="s">
        <v>70</v>
      </c>
      <c r="D87" s="19" t="s">
        <v>318</v>
      </c>
      <c r="E87" s="19" t="s">
        <v>319</v>
      </c>
      <c r="F87" s="77"/>
      <c r="G87" s="77"/>
      <c r="H87" s="77"/>
      <c r="I87" s="77"/>
      <c r="J87" s="77"/>
      <c r="K87" s="77"/>
      <c r="L87" s="77"/>
      <c r="M87" s="77"/>
    </row>
    <row r="88" spans="1:13" ht="33.75" customHeight="1" x14ac:dyDescent="0.25">
      <c r="A88" s="37">
        <v>107</v>
      </c>
      <c r="B88" s="82"/>
      <c r="C88" s="61"/>
      <c r="D88" s="19" t="s">
        <v>346</v>
      </c>
      <c r="E88" s="19" t="s">
        <v>338</v>
      </c>
      <c r="F88" s="77"/>
      <c r="G88" s="77"/>
      <c r="H88" s="77"/>
      <c r="I88" s="77"/>
      <c r="J88" s="77"/>
      <c r="K88" s="77"/>
      <c r="L88" s="77"/>
      <c r="M88" s="77"/>
    </row>
    <row r="89" spans="1:13" ht="36.75" customHeight="1" x14ac:dyDescent="0.25">
      <c r="A89" s="37">
        <v>108</v>
      </c>
      <c r="B89" s="82"/>
      <c r="C89" s="61"/>
      <c r="D89" s="19" t="s">
        <v>347</v>
      </c>
      <c r="E89" s="19" t="s">
        <v>335</v>
      </c>
      <c r="F89" s="77"/>
      <c r="G89" s="77"/>
      <c r="H89" s="77"/>
      <c r="I89" s="77"/>
      <c r="J89" s="77"/>
      <c r="K89" s="77"/>
      <c r="L89" s="77"/>
      <c r="M89" s="77"/>
    </row>
    <row r="90" spans="1:13" ht="39.75" customHeight="1" thickBot="1" x14ac:dyDescent="0.3">
      <c r="A90" s="37">
        <v>109</v>
      </c>
      <c r="B90" s="73"/>
      <c r="C90" s="67"/>
      <c r="D90" s="19" t="s">
        <v>330</v>
      </c>
      <c r="E90" s="19" t="s">
        <v>336</v>
      </c>
      <c r="F90" s="77"/>
      <c r="G90" s="77"/>
      <c r="H90" s="77"/>
      <c r="I90" s="77"/>
      <c r="J90" s="77"/>
      <c r="K90" s="77"/>
      <c r="L90" s="77"/>
      <c r="M90" s="77"/>
    </row>
    <row r="91" spans="1:13" ht="26.25" thickBot="1" x14ac:dyDescent="0.3">
      <c r="A91" s="37">
        <v>110</v>
      </c>
      <c r="B91" s="72" t="s">
        <v>59</v>
      </c>
      <c r="C91" s="60" t="s">
        <v>71</v>
      </c>
      <c r="D91" s="19" t="s">
        <v>352</v>
      </c>
      <c r="E91" s="19" t="s">
        <v>353</v>
      </c>
      <c r="F91" s="77"/>
      <c r="G91" s="77"/>
      <c r="H91" s="77"/>
      <c r="I91" s="77"/>
      <c r="J91" s="77"/>
      <c r="K91" s="77"/>
      <c r="L91" s="77"/>
      <c r="M91" s="77"/>
    </row>
    <row r="92" spans="1:13" ht="30.75" customHeight="1" x14ac:dyDescent="0.25">
      <c r="A92" s="37">
        <v>111</v>
      </c>
      <c r="B92" s="82"/>
      <c r="C92" s="61"/>
      <c r="D92" s="19" t="s">
        <v>446</v>
      </c>
      <c r="E92" s="19" t="s">
        <v>354</v>
      </c>
      <c r="F92" s="77"/>
      <c r="G92" s="77"/>
      <c r="H92" s="77"/>
      <c r="I92" s="77"/>
      <c r="J92" s="77"/>
      <c r="K92" s="77"/>
      <c r="L92" s="77"/>
      <c r="M92" s="77"/>
    </row>
    <row r="93" spans="1:13" ht="34.5" customHeight="1" x14ac:dyDescent="0.25">
      <c r="A93" s="37">
        <v>112</v>
      </c>
      <c r="B93" s="82"/>
      <c r="C93" s="61"/>
      <c r="D93" s="19" t="s">
        <v>355</v>
      </c>
      <c r="E93" s="19" t="s">
        <v>356</v>
      </c>
      <c r="F93" s="77"/>
      <c r="G93" s="77"/>
      <c r="H93" s="77"/>
      <c r="I93" s="77"/>
      <c r="J93" s="77"/>
      <c r="K93" s="77"/>
      <c r="L93" s="77"/>
      <c r="M93" s="77"/>
    </row>
    <row r="94" spans="1:13" ht="34.5" customHeight="1" x14ac:dyDescent="0.25">
      <c r="A94" s="37">
        <v>113</v>
      </c>
      <c r="B94" s="82"/>
      <c r="C94" s="61"/>
      <c r="D94" s="19" t="s">
        <v>447</v>
      </c>
      <c r="E94" s="19" t="s">
        <v>357</v>
      </c>
      <c r="F94" s="77"/>
      <c r="G94" s="77"/>
      <c r="H94" s="77"/>
      <c r="I94" s="77"/>
      <c r="J94" s="77"/>
      <c r="K94" s="77"/>
      <c r="L94" s="77"/>
      <c r="M94" s="77"/>
    </row>
    <row r="95" spans="1:13" ht="28.5" customHeight="1" x14ac:dyDescent="0.25">
      <c r="A95" s="37">
        <v>114</v>
      </c>
      <c r="B95" s="82"/>
      <c r="C95" s="61"/>
      <c r="D95" s="19" t="s">
        <v>358</v>
      </c>
      <c r="E95" s="19" t="s">
        <v>359</v>
      </c>
      <c r="F95" s="77"/>
      <c r="G95" s="77"/>
      <c r="H95" s="77"/>
      <c r="I95" s="77"/>
      <c r="J95" s="77"/>
      <c r="K95" s="77"/>
      <c r="L95" s="77"/>
      <c r="M95" s="77"/>
    </row>
    <row r="96" spans="1:13" ht="29.25" customHeight="1" thickBot="1" x14ac:dyDescent="0.3">
      <c r="A96" s="37">
        <v>116</v>
      </c>
      <c r="B96" s="73"/>
      <c r="C96" s="67"/>
      <c r="D96" s="19" t="s">
        <v>351</v>
      </c>
      <c r="E96" s="19" t="s">
        <v>360</v>
      </c>
      <c r="F96" s="77"/>
      <c r="G96" s="77"/>
      <c r="H96" s="77"/>
      <c r="I96" s="77"/>
      <c r="J96" s="77"/>
      <c r="K96" s="77"/>
      <c r="L96" s="77"/>
      <c r="M96" s="77"/>
    </row>
    <row r="97" spans="1:13" ht="47.25" customHeight="1" thickBot="1" x14ac:dyDescent="0.3">
      <c r="A97" s="37">
        <v>117</v>
      </c>
      <c r="B97" s="44" t="s">
        <v>59</v>
      </c>
      <c r="C97" s="31" t="s">
        <v>72</v>
      </c>
      <c r="D97" s="19" t="s">
        <v>348</v>
      </c>
      <c r="E97" s="19" t="s">
        <v>349</v>
      </c>
      <c r="F97" s="77"/>
      <c r="G97" s="77"/>
      <c r="H97" s="77"/>
      <c r="I97" s="77"/>
      <c r="J97" s="77"/>
      <c r="K97" s="77"/>
      <c r="L97" s="77"/>
      <c r="M97" s="77"/>
    </row>
    <row r="98" spans="1:13" ht="51.75" customHeight="1" thickBot="1" x14ac:dyDescent="0.3">
      <c r="A98" s="37">
        <v>118</v>
      </c>
      <c r="B98" s="44" t="s">
        <v>59</v>
      </c>
      <c r="C98" s="31" t="s">
        <v>72</v>
      </c>
      <c r="D98" s="19" t="s">
        <v>350</v>
      </c>
      <c r="E98" s="19" t="s">
        <v>321</v>
      </c>
      <c r="F98" s="77"/>
      <c r="G98" s="77"/>
      <c r="H98" s="77"/>
      <c r="I98" s="77"/>
      <c r="J98" s="77"/>
      <c r="K98" s="77"/>
      <c r="L98" s="77"/>
      <c r="M98" s="77"/>
    </row>
    <row r="99" spans="1:13" ht="35.25" customHeight="1" x14ac:dyDescent="0.25">
      <c r="A99" s="37">
        <v>119</v>
      </c>
      <c r="B99" s="72" t="s">
        <v>59</v>
      </c>
      <c r="C99" s="60" t="s">
        <v>361</v>
      </c>
      <c r="D99" s="19" t="s">
        <v>448</v>
      </c>
      <c r="E99" s="19" t="s">
        <v>366</v>
      </c>
      <c r="F99" s="77"/>
      <c r="G99" s="77"/>
      <c r="H99" s="77"/>
      <c r="I99" s="77"/>
      <c r="J99" s="77"/>
      <c r="K99" s="77"/>
      <c r="L99" s="77"/>
      <c r="M99" s="77"/>
    </row>
    <row r="100" spans="1:13" ht="35.25" customHeight="1" x14ac:dyDescent="0.25">
      <c r="A100" s="37">
        <v>120</v>
      </c>
      <c r="B100" s="74"/>
      <c r="C100" s="68"/>
      <c r="D100" s="19" t="s">
        <v>363</v>
      </c>
      <c r="E100" s="19" t="s">
        <v>365</v>
      </c>
      <c r="F100" s="77"/>
      <c r="G100" s="77"/>
      <c r="H100" s="77"/>
      <c r="I100" s="77"/>
      <c r="J100" s="77"/>
      <c r="K100" s="77"/>
      <c r="L100" s="77"/>
      <c r="M100" s="77"/>
    </row>
    <row r="101" spans="1:13" ht="62.25" customHeight="1" x14ac:dyDescent="0.25">
      <c r="A101" s="37">
        <v>125</v>
      </c>
      <c r="B101" s="74"/>
      <c r="C101" s="68"/>
      <c r="D101" s="19" t="s">
        <v>449</v>
      </c>
      <c r="E101" s="19" t="s">
        <v>362</v>
      </c>
      <c r="F101" s="77"/>
      <c r="G101" s="77"/>
      <c r="H101" s="77"/>
      <c r="I101" s="77"/>
      <c r="J101" s="77"/>
      <c r="K101" s="77"/>
      <c r="L101" s="77"/>
      <c r="M101" s="77"/>
    </row>
    <row r="102" spans="1:13" ht="66" customHeight="1" thickBot="1" x14ac:dyDescent="0.3">
      <c r="A102" s="37">
        <v>126</v>
      </c>
      <c r="B102" s="75"/>
      <c r="C102" s="76"/>
      <c r="D102" s="19" t="s">
        <v>450</v>
      </c>
      <c r="E102" s="19" t="s">
        <v>364</v>
      </c>
      <c r="F102" s="77"/>
      <c r="G102" s="77"/>
      <c r="H102" s="77"/>
      <c r="I102" s="77"/>
      <c r="J102" s="77"/>
      <c r="K102" s="77"/>
      <c r="L102" s="77"/>
      <c r="M102" s="77"/>
    </row>
    <row r="103" spans="1:13" s="23" customFormat="1" ht="35.25" customHeight="1" x14ac:dyDescent="0.25">
      <c r="A103" s="37">
        <v>128</v>
      </c>
      <c r="B103" s="72" t="s">
        <v>73</v>
      </c>
      <c r="C103" s="68" t="s">
        <v>700</v>
      </c>
      <c r="D103" s="19" t="s">
        <v>367</v>
      </c>
      <c r="E103" s="19" t="s">
        <v>371</v>
      </c>
      <c r="F103" s="77"/>
      <c r="G103" s="77"/>
      <c r="H103" s="77"/>
      <c r="I103" s="77"/>
      <c r="J103" s="77"/>
      <c r="K103" s="77"/>
      <c r="L103" s="77"/>
      <c r="M103" s="77"/>
    </row>
    <row r="104" spans="1:13" s="23" customFormat="1" ht="33" customHeight="1" x14ac:dyDescent="0.25">
      <c r="A104" s="37">
        <v>129</v>
      </c>
      <c r="B104" s="74"/>
      <c r="C104" s="68"/>
      <c r="D104" s="19" t="s">
        <v>368</v>
      </c>
      <c r="E104" s="19" t="s">
        <v>335</v>
      </c>
      <c r="F104" s="77"/>
      <c r="G104" s="77"/>
      <c r="H104" s="77"/>
      <c r="I104" s="77"/>
      <c r="J104" s="77"/>
      <c r="K104" s="77"/>
      <c r="L104" s="77"/>
      <c r="M104" s="77"/>
    </row>
    <row r="105" spans="1:13" s="23" customFormat="1" ht="54.75" customHeight="1" thickBot="1" x14ac:dyDescent="0.3">
      <c r="A105" s="37">
        <v>130</v>
      </c>
      <c r="B105" s="75"/>
      <c r="C105" s="76"/>
      <c r="D105" s="19" t="s">
        <v>369</v>
      </c>
      <c r="E105" s="19" t="s">
        <v>370</v>
      </c>
      <c r="F105" s="77"/>
      <c r="G105" s="77"/>
      <c r="H105" s="77"/>
      <c r="I105" s="77"/>
      <c r="J105" s="77"/>
      <c r="K105" s="77"/>
      <c r="L105" s="77"/>
      <c r="M105" s="77"/>
    </row>
    <row r="106" spans="1:13" s="23" customFormat="1" ht="25.5" x14ac:dyDescent="0.25">
      <c r="A106" s="37">
        <v>132</v>
      </c>
      <c r="B106" s="72" t="s">
        <v>73</v>
      </c>
      <c r="C106" s="60" t="s">
        <v>75</v>
      </c>
      <c r="D106" s="19" t="s">
        <v>373</v>
      </c>
      <c r="E106" s="19" t="s">
        <v>335</v>
      </c>
      <c r="F106" s="77"/>
      <c r="G106" s="77"/>
      <c r="H106" s="77"/>
      <c r="I106" s="77"/>
      <c r="J106" s="77"/>
      <c r="K106" s="77"/>
      <c r="L106" s="77"/>
      <c r="M106" s="77"/>
    </row>
    <row r="107" spans="1:13" s="23" customFormat="1" ht="43.5" customHeight="1" thickBot="1" x14ac:dyDescent="0.3">
      <c r="A107" s="37">
        <v>133</v>
      </c>
      <c r="B107" s="73"/>
      <c r="C107" s="67"/>
      <c r="D107" s="19" t="s">
        <v>372</v>
      </c>
      <c r="E107" s="19" t="s">
        <v>371</v>
      </c>
      <c r="F107" s="77"/>
      <c r="G107" s="77"/>
      <c r="H107" s="77"/>
      <c r="I107" s="77"/>
      <c r="J107" s="77"/>
      <c r="K107" s="77"/>
      <c r="L107" s="77"/>
      <c r="M107" s="77"/>
    </row>
    <row r="108" spans="1:13" s="23" customFormat="1" ht="41.25" customHeight="1" x14ac:dyDescent="0.25">
      <c r="A108" s="37">
        <v>134</v>
      </c>
      <c r="B108" s="72" t="s">
        <v>73</v>
      </c>
      <c r="C108" s="60" t="s">
        <v>76</v>
      </c>
      <c r="D108" s="19" t="s">
        <v>375</v>
      </c>
      <c r="E108" s="14" t="s">
        <v>376</v>
      </c>
      <c r="F108" s="77"/>
      <c r="G108" s="77"/>
      <c r="H108" s="77"/>
      <c r="I108" s="77"/>
      <c r="J108" s="77"/>
      <c r="K108" s="77"/>
      <c r="L108" s="77"/>
      <c r="M108" s="77"/>
    </row>
    <row r="109" spans="1:13" s="23" customFormat="1" ht="41.25" customHeight="1" thickBot="1" x14ac:dyDescent="0.3">
      <c r="A109" s="37">
        <v>135</v>
      </c>
      <c r="B109" s="73"/>
      <c r="C109" s="67"/>
      <c r="D109" s="19" t="s">
        <v>374</v>
      </c>
      <c r="E109" s="14" t="s">
        <v>377</v>
      </c>
      <c r="F109" s="77"/>
      <c r="G109" s="77"/>
      <c r="H109" s="77"/>
      <c r="I109" s="77"/>
      <c r="J109" s="77"/>
      <c r="K109" s="77"/>
      <c r="L109" s="77"/>
      <c r="M109" s="77"/>
    </row>
    <row r="110" spans="1:13" s="23" customFormat="1" ht="51.75" thickBot="1" x14ac:dyDescent="0.3">
      <c r="A110" s="37">
        <v>139</v>
      </c>
      <c r="B110" s="46" t="s">
        <v>73</v>
      </c>
      <c r="C110" s="21" t="s">
        <v>77</v>
      </c>
      <c r="D110" s="19" t="s">
        <v>452</v>
      </c>
      <c r="E110" s="19" t="s">
        <v>451</v>
      </c>
      <c r="F110" s="77"/>
      <c r="G110" s="77"/>
      <c r="H110" s="77"/>
      <c r="I110" s="77"/>
      <c r="J110" s="77"/>
      <c r="K110" s="77"/>
      <c r="L110" s="77"/>
      <c r="M110" s="77"/>
    </row>
    <row r="111" spans="1:13" s="23" customFormat="1" ht="51.75" thickBot="1" x14ac:dyDescent="0.3">
      <c r="A111" s="37">
        <v>140</v>
      </c>
      <c r="B111" s="46" t="s">
        <v>73</v>
      </c>
      <c r="C111" s="21" t="s">
        <v>78</v>
      </c>
      <c r="D111" s="19" t="s">
        <v>379</v>
      </c>
      <c r="E111" s="19" t="s">
        <v>378</v>
      </c>
      <c r="F111" s="77"/>
      <c r="G111" s="77"/>
      <c r="H111" s="77"/>
      <c r="I111" s="77"/>
      <c r="J111" s="77"/>
      <c r="K111" s="77"/>
      <c r="L111" s="77"/>
      <c r="M111" s="77"/>
    </row>
    <row r="112" spans="1:13" s="23" customFormat="1" ht="49.5" customHeight="1" x14ac:dyDescent="0.25">
      <c r="A112" s="37">
        <v>143</v>
      </c>
      <c r="B112" s="72" t="s">
        <v>73</v>
      </c>
      <c r="C112" s="60" t="s">
        <v>79</v>
      </c>
      <c r="D112" s="19" t="s">
        <v>382</v>
      </c>
      <c r="E112" s="19" t="s">
        <v>453</v>
      </c>
      <c r="F112" s="77"/>
      <c r="G112" s="77"/>
      <c r="H112" s="77"/>
      <c r="I112" s="77"/>
      <c r="J112" s="77"/>
      <c r="K112" s="77"/>
      <c r="L112" s="77"/>
      <c r="M112" s="77"/>
    </row>
    <row r="113" spans="1:18" s="23" customFormat="1" ht="62.25" customHeight="1" thickBot="1" x14ac:dyDescent="0.3">
      <c r="A113" s="37">
        <v>144</v>
      </c>
      <c r="B113" s="73"/>
      <c r="C113" s="67"/>
      <c r="D113" s="19" t="s">
        <v>380</v>
      </c>
      <c r="E113" s="19" t="s">
        <v>381</v>
      </c>
      <c r="F113" s="77"/>
      <c r="G113" s="77"/>
      <c r="H113" s="77"/>
      <c r="I113" s="77"/>
      <c r="J113" s="77"/>
      <c r="K113" s="77"/>
      <c r="L113" s="77"/>
      <c r="M113" s="77"/>
    </row>
    <row r="114" spans="1:18" s="23" customFormat="1" ht="25.5" x14ac:dyDescent="0.25">
      <c r="A114" s="37">
        <v>147</v>
      </c>
      <c r="B114" s="72" t="s">
        <v>73</v>
      </c>
      <c r="C114" s="60" t="s">
        <v>80</v>
      </c>
      <c r="D114" s="19" t="s">
        <v>384</v>
      </c>
      <c r="E114" s="19" t="s">
        <v>385</v>
      </c>
      <c r="F114" s="77"/>
      <c r="G114" s="77"/>
      <c r="H114" s="77"/>
      <c r="I114" s="77"/>
      <c r="J114" s="77"/>
      <c r="K114" s="77"/>
      <c r="L114" s="77"/>
      <c r="M114" s="77"/>
    </row>
    <row r="115" spans="1:18" s="23" customFormat="1" ht="42" customHeight="1" x14ac:dyDescent="0.25">
      <c r="A115" s="37">
        <v>148</v>
      </c>
      <c r="B115" s="82"/>
      <c r="C115" s="61"/>
      <c r="D115" s="19" t="s">
        <v>383</v>
      </c>
      <c r="E115" s="19" t="s">
        <v>386</v>
      </c>
      <c r="F115" s="77"/>
      <c r="G115" s="77"/>
      <c r="H115" s="77"/>
      <c r="I115" s="77"/>
      <c r="J115" s="77"/>
      <c r="K115" s="77"/>
      <c r="L115" s="77"/>
      <c r="M115" s="77"/>
    </row>
    <row r="116" spans="1:18" s="23" customFormat="1" ht="51.75" customHeight="1" thickBot="1" x14ac:dyDescent="0.3">
      <c r="A116" s="37">
        <v>149</v>
      </c>
      <c r="B116" s="73"/>
      <c r="C116" s="67"/>
      <c r="D116" s="19" t="s">
        <v>387</v>
      </c>
      <c r="E116" s="19" t="s">
        <v>388</v>
      </c>
      <c r="F116" s="77"/>
      <c r="G116" s="77"/>
      <c r="H116" s="77"/>
      <c r="I116" s="77"/>
      <c r="J116" s="77"/>
      <c r="K116" s="77"/>
      <c r="L116" s="77"/>
      <c r="M116" s="77"/>
    </row>
    <row r="117" spans="1:18" s="23" customFormat="1" ht="38.25" x14ac:dyDescent="0.25">
      <c r="A117" s="37">
        <v>151</v>
      </c>
      <c r="B117" s="69" t="s">
        <v>81</v>
      </c>
      <c r="C117" s="60" t="s">
        <v>82</v>
      </c>
      <c r="D117" s="7" t="s">
        <v>106</v>
      </c>
      <c r="E117" s="19" t="s">
        <v>390</v>
      </c>
      <c r="F117" s="6"/>
      <c r="G117" s="6"/>
      <c r="H117" s="6"/>
      <c r="I117" s="6"/>
      <c r="J117" s="6"/>
      <c r="K117" s="6"/>
      <c r="L117" s="6"/>
      <c r="M117" s="6"/>
    </row>
    <row r="118" spans="1:18" s="23" customFormat="1" ht="26.25" thickBot="1" x14ac:dyDescent="0.3">
      <c r="A118" s="37">
        <v>153</v>
      </c>
      <c r="B118" s="70"/>
      <c r="C118" s="61"/>
      <c r="D118" s="7" t="s">
        <v>107</v>
      </c>
      <c r="E118" s="19" t="s">
        <v>389</v>
      </c>
      <c r="F118" s="6"/>
      <c r="G118" s="6"/>
      <c r="H118" s="6"/>
      <c r="I118" s="6"/>
      <c r="J118" s="6"/>
      <c r="K118" s="6"/>
      <c r="L118" s="6"/>
      <c r="M118" s="6"/>
    </row>
    <row r="119" spans="1:18" s="23" customFormat="1" ht="42" customHeight="1" x14ac:dyDescent="0.25">
      <c r="A119" s="37">
        <v>155</v>
      </c>
      <c r="B119" s="71" t="s">
        <v>81</v>
      </c>
      <c r="C119" s="60" t="s">
        <v>83</v>
      </c>
      <c r="D119" s="32" t="s">
        <v>391</v>
      </c>
      <c r="E119" s="19" t="s">
        <v>396</v>
      </c>
      <c r="F119" s="27"/>
      <c r="G119" s="27"/>
      <c r="H119" s="27"/>
      <c r="I119" s="27"/>
      <c r="J119" s="27"/>
      <c r="K119" s="27"/>
      <c r="L119" s="27"/>
      <c r="M119" s="27"/>
      <c r="N119" s="28"/>
      <c r="O119" s="28"/>
      <c r="P119" s="28"/>
      <c r="Q119" s="28"/>
      <c r="R119" s="28"/>
    </row>
    <row r="120" spans="1:18" s="23" customFormat="1" ht="42" customHeight="1" x14ac:dyDescent="0.25">
      <c r="A120" s="37">
        <v>156</v>
      </c>
      <c r="B120" s="68"/>
      <c r="C120" s="68"/>
      <c r="D120" s="32" t="s">
        <v>391</v>
      </c>
      <c r="E120" s="19" t="s">
        <v>395</v>
      </c>
      <c r="F120" s="27"/>
      <c r="G120" s="27"/>
      <c r="H120" s="27"/>
      <c r="I120" s="27"/>
      <c r="J120" s="27"/>
      <c r="K120" s="27"/>
      <c r="L120" s="27"/>
      <c r="M120" s="27"/>
      <c r="N120" s="28"/>
      <c r="O120" s="28"/>
      <c r="P120" s="28"/>
      <c r="Q120" s="28"/>
      <c r="R120" s="28"/>
    </row>
    <row r="121" spans="1:18" s="23" customFormat="1" ht="43.5" customHeight="1" x14ac:dyDescent="0.25">
      <c r="A121" s="37">
        <v>157</v>
      </c>
      <c r="B121" s="61"/>
      <c r="C121" s="61"/>
      <c r="D121" s="32" t="s">
        <v>392</v>
      </c>
      <c r="E121" s="19" t="s">
        <v>397</v>
      </c>
      <c r="F121" s="27"/>
      <c r="G121" s="27"/>
      <c r="H121" s="27"/>
      <c r="I121" s="27"/>
      <c r="J121" s="27"/>
      <c r="K121" s="27"/>
      <c r="L121" s="27"/>
      <c r="M121" s="27"/>
      <c r="N121" s="28"/>
      <c r="O121" s="28"/>
      <c r="P121" s="28"/>
      <c r="Q121" s="28"/>
      <c r="R121" s="28"/>
    </row>
    <row r="122" spans="1:18" s="23" customFormat="1" ht="43.5" customHeight="1" x14ac:dyDescent="0.25">
      <c r="A122" s="37">
        <v>158</v>
      </c>
      <c r="B122" s="61"/>
      <c r="C122" s="61"/>
      <c r="D122" s="32" t="s">
        <v>392</v>
      </c>
      <c r="E122" s="19" t="s">
        <v>398</v>
      </c>
      <c r="F122" s="27"/>
      <c r="G122" s="27"/>
      <c r="H122" s="27"/>
      <c r="I122" s="27"/>
      <c r="J122" s="27"/>
      <c r="K122" s="27"/>
      <c r="L122" s="27"/>
      <c r="M122" s="27"/>
      <c r="N122" s="28"/>
      <c r="O122" s="28"/>
      <c r="P122" s="28"/>
      <c r="Q122" s="28"/>
      <c r="R122" s="28"/>
    </row>
    <row r="123" spans="1:18" s="23" customFormat="1" ht="75" customHeight="1" x14ac:dyDescent="0.25">
      <c r="A123" s="37">
        <v>159</v>
      </c>
      <c r="B123" s="61"/>
      <c r="C123" s="61"/>
      <c r="D123" s="32" t="s">
        <v>393</v>
      </c>
      <c r="E123" s="19" t="s">
        <v>400</v>
      </c>
      <c r="F123" s="27"/>
      <c r="G123" s="27"/>
      <c r="H123" s="27"/>
      <c r="I123" s="27"/>
      <c r="J123" s="27"/>
      <c r="K123" s="27"/>
      <c r="L123" s="27"/>
      <c r="M123" s="27"/>
      <c r="N123" s="28"/>
      <c r="O123" s="28"/>
      <c r="P123" s="28"/>
      <c r="Q123" s="28"/>
      <c r="R123" s="28"/>
    </row>
    <row r="124" spans="1:18" s="23" customFormat="1" ht="21.75" customHeight="1" x14ac:dyDescent="0.25">
      <c r="A124" s="37">
        <v>160</v>
      </c>
      <c r="B124" s="61"/>
      <c r="C124" s="61"/>
      <c r="D124" s="32" t="s">
        <v>393</v>
      </c>
      <c r="E124" s="19" t="s">
        <v>399</v>
      </c>
      <c r="F124" s="27"/>
      <c r="G124" s="27"/>
      <c r="H124" s="27"/>
      <c r="I124" s="27"/>
      <c r="J124" s="27"/>
      <c r="K124" s="27"/>
      <c r="L124" s="27"/>
      <c r="M124" s="27"/>
      <c r="N124" s="28"/>
      <c r="O124" s="28"/>
      <c r="P124" s="28"/>
      <c r="Q124" s="28"/>
      <c r="R124" s="28"/>
    </row>
    <row r="125" spans="1:18" s="23" customFormat="1" ht="36" customHeight="1" thickBot="1" x14ac:dyDescent="0.3">
      <c r="A125" s="37">
        <v>161</v>
      </c>
      <c r="B125" s="61"/>
      <c r="C125" s="61"/>
      <c r="D125" s="32" t="s">
        <v>394</v>
      </c>
      <c r="E125" s="19" t="s">
        <v>454</v>
      </c>
      <c r="F125" s="27"/>
      <c r="G125" s="27"/>
      <c r="H125" s="27"/>
      <c r="I125" s="27"/>
      <c r="J125" s="27"/>
      <c r="K125" s="27"/>
      <c r="L125" s="27"/>
      <c r="M125" s="27"/>
      <c r="N125" s="28"/>
      <c r="O125" s="28"/>
      <c r="P125" s="28"/>
      <c r="Q125" s="28"/>
      <c r="R125" s="28"/>
    </row>
    <row r="126" spans="1:18" s="23" customFormat="1" ht="50.25" customHeight="1" x14ac:dyDescent="0.25">
      <c r="A126" s="37">
        <v>164</v>
      </c>
      <c r="B126" s="60" t="s">
        <v>81</v>
      </c>
      <c r="C126" s="60" t="s">
        <v>84</v>
      </c>
      <c r="D126" s="32" t="s">
        <v>401</v>
      </c>
      <c r="E126" s="19" t="s">
        <v>402</v>
      </c>
      <c r="F126" s="27"/>
      <c r="G126" s="27"/>
      <c r="H126" s="27"/>
      <c r="I126" s="6"/>
      <c r="J126" s="6"/>
      <c r="K126" s="6"/>
      <c r="L126" s="6"/>
      <c r="M126" s="6"/>
    </row>
    <row r="127" spans="1:18" s="23" customFormat="1" ht="42" customHeight="1" thickBot="1" x14ac:dyDescent="0.3">
      <c r="A127" s="37">
        <v>165</v>
      </c>
      <c r="B127" s="61"/>
      <c r="C127" s="61"/>
      <c r="D127" s="19" t="s">
        <v>403</v>
      </c>
      <c r="E127" s="19" t="s">
        <v>404</v>
      </c>
      <c r="F127" s="27"/>
      <c r="G127" s="27"/>
      <c r="H127" s="27"/>
      <c r="I127" s="6"/>
      <c r="J127" s="6"/>
      <c r="K127" s="6"/>
      <c r="L127" s="6"/>
      <c r="M127" s="6"/>
    </row>
    <row r="128" spans="1:18" s="23" customFormat="1" ht="35.25" customHeight="1" thickBot="1" x14ac:dyDescent="0.3">
      <c r="A128" s="37">
        <v>166</v>
      </c>
      <c r="B128" s="45" t="s">
        <v>81</v>
      </c>
      <c r="C128" s="42" t="s">
        <v>85</v>
      </c>
      <c r="D128" s="32" t="s">
        <v>405</v>
      </c>
      <c r="E128" s="19" t="s">
        <v>406</v>
      </c>
      <c r="F128" s="27"/>
      <c r="G128" s="27"/>
      <c r="H128" s="27"/>
      <c r="I128" s="6"/>
      <c r="J128" s="6"/>
      <c r="K128" s="6"/>
      <c r="L128" s="6"/>
      <c r="M128" s="6"/>
    </row>
    <row r="129" spans="1:13" s="23" customFormat="1" ht="26.25" customHeight="1" x14ac:dyDescent="0.25">
      <c r="A129" s="37">
        <v>168</v>
      </c>
      <c r="B129" s="60" t="s">
        <v>81</v>
      </c>
      <c r="C129" s="60" t="s">
        <v>86</v>
      </c>
      <c r="D129" s="32" t="s">
        <v>407</v>
      </c>
      <c r="E129" s="19" t="s">
        <v>408</v>
      </c>
      <c r="F129" s="27"/>
      <c r="G129" s="27"/>
      <c r="H129" s="27"/>
      <c r="I129" s="6"/>
      <c r="J129" s="6"/>
      <c r="K129" s="6"/>
      <c r="L129" s="6"/>
      <c r="M129" s="6"/>
    </row>
    <row r="130" spans="1:13" s="23" customFormat="1" ht="26.25" thickBot="1" x14ac:dyDescent="0.3">
      <c r="A130" s="37">
        <v>169</v>
      </c>
      <c r="B130" s="68"/>
      <c r="C130" s="68"/>
      <c r="D130" s="32" t="s">
        <v>407</v>
      </c>
      <c r="E130" s="19" t="s">
        <v>409</v>
      </c>
      <c r="F130" s="27"/>
      <c r="G130" s="27"/>
      <c r="H130" s="27"/>
      <c r="I130" s="6"/>
      <c r="J130" s="6"/>
      <c r="K130" s="6"/>
      <c r="L130" s="6"/>
      <c r="M130" s="6"/>
    </row>
    <row r="131" spans="1:13" s="23" customFormat="1" ht="39.75" customHeight="1" x14ac:dyDescent="0.25">
      <c r="A131" s="37">
        <v>171</v>
      </c>
      <c r="B131" s="60" t="s">
        <v>81</v>
      </c>
      <c r="C131" s="60" t="s">
        <v>87</v>
      </c>
      <c r="D131" s="19" t="s">
        <v>410</v>
      </c>
      <c r="E131" s="19" t="s">
        <v>455</v>
      </c>
      <c r="F131" s="27"/>
      <c r="G131" s="27"/>
      <c r="H131" s="27"/>
      <c r="I131" s="6"/>
      <c r="J131" s="6"/>
      <c r="K131" s="6"/>
      <c r="L131" s="6"/>
      <c r="M131" s="6"/>
    </row>
    <row r="132" spans="1:13" s="23" customFormat="1" ht="38.450000000000003" customHeight="1" thickBot="1" x14ac:dyDescent="0.3">
      <c r="A132" s="37">
        <v>173</v>
      </c>
      <c r="B132" s="61"/>
      <c r="C132" s="61"/>
      <c r="D132" s="32" t="s">
        <v>411</v>
      </c>
      <c r="E132" s="19" t="s">
        <v>456</v>
      </c>
      <c r="F132" s="27"/>
      <c r="G132" s="27"/>
      <c r="H132" s="27"/>
      <c r="I132" s="6"/>
      <c r="J132" s="6"/>
      <c r="K132" s="6"/>
      <c r="L132" s="6"/>
      <c r="M132" s="6"/>
    </row>
    <row r="133" spans="1:13" s="23" customFormat="1" ht="33.75" customHeight="1" x14ac:dyDescent="0.25">
      <c r="A133" s="37">
        <v>174</v>
      </c>
      <c r="B133" s="60" t="s">
        <v>81</v>
      </c>
      <c r="C133" s="60" t="s">
        <v>88</v>
      </c>
      <c r="D133" s="19" t="s">
        <v>412</v>
      </c>
      <c r="E133" s="19" t="s">
        <v>417</v>
      </c>
      <c r="F133" s="27"/>
      <c r="G133" s="27"/>
      <c r="H133" s="27"/>
      <c r="I133" s="6"/>
      <c r="J133" s="6"/>
      <c r="K133" s="6"/>
      <c r="L133" s="6"/>
      <c r="M133" s="6"/>
    </row>
    <row r="134" spans="1:13" s="23" customFormat="1" ht="42" customHeight="1" thickBot="1" x14ac:dyDescent="0.3">
      <c r="A134" s="37">
        <v>175</v>
      </c>
      <c r="B134" s="67"/>
      <c r="C134" s="67"/>
      <c r="D134" s="19" t="s">
        <v>413</v>
      </c>
      <c r="E134" s="19" t="s">
        <v>417</v>
      </c>
      <c r="F134" s="27"/>
      <c r="G134" s="27"/>
      <c r="H134" s="27"/>
      <c r="I134" s="6"/>
      <c r="J134" s="6"/>
      <c r="K134" s="6"/>
      <c r="L134" s="6"/>
      <c r="M134" s="6"/>
    </row>
    <row r="135" spans="1:13" s="23" customFormat="1" ht="39" customHeight="1" x14ac:dyDescent="0.25">
      <c r="A135" s="37">
        <v>176</v>
      </c>
      <c r="B135" s="60" t="s">
        <v>81</v>
      </c>
      <c r="C135" s="60" t="s">
        <v>89</v>
      </c>
      <c r="D135" s="19" t="s">
        <v>414</v>
      </c>
      <c r="E135" s="19" t="s">
        <v>417</v>
      </c>
      <c r="F135" s="27"/>
      <c r="G135" s="27"/>
      <c r="H135" s="27"/>
      <c r="I135" s="6"/>
      <c r="J135" s="6"/>
      <c r="K135" s="6"/>
      <c r="L135" s="6"/>
      <c r="M135" s="6"/>
    </row>
    <row r="136" spans="1:13" s="23" customFormat="1" ht="48" customHeight="1" x14ac:dyDescent="0.25">
      <c r="A136" s="37">
        <v>177</v>
      </c>
      <c r="B136" s="61"/>
      <c r="C136" s="61"/>
      <c r="D136" s="19" t="s">
        <v>415</v>
      </c>
      <c r="E136" s="19" t="s">
        <v>416</v>
      </c>
      <c r="F136" s="27"/>
      <c r="G136" s="27"/>
      <c r="H136" s="27"/>
      <c r="I136" s="6"/>
      <c r="J136" s="6"/>
      <c r="K136" s="6"/>
      <c r="L136" s="6"/>
      <c r="M136" s="6"/>
    </row>
    <row r="137" spans="1:13" s="23" customFormat="1" ht="36.75" customHeight="1" thickBot="1" x14ac:dyDescent="0.3">
      <c r="A137" s="37">
        <v>178</v>
      </c>
      <c r="B137" s="61"/>
      <c r="C137" s="61"/>
      <c r="D137" s="19" t="s">
        <v>457</v>
      </c>
      <c r="E137" s="19" t="s">
        <v>418</v>
      </c>
      <c r="F137" s="27"/>
      <c r="G137" s="27"/>
      <c r="H137" s="27"/>
      <c r="I137" s="6"/>
      <c r="J137" s="6"/>
      <c r="K137" s="6"/>
      <c r="L137" s="6"/>
      <c r="M137" s="6"/>
    </row>
    <row r="138" spans="1:13" s="23" customFormat="1" ht="48" customHeight="1" x14ac:dyDescent="0.25">
      <c r="A138" s="37">
        <v>179</v>
      </c>
      <c r="B138" s="60" t="s">
        <v>81</v>
      </c>
      <c r="C138" s="60" t="s">
        <v>90</v>
      </c>
      <c r="D138" s="19" t="s">
        <v>420</v>
      </c>
      <c r="E138" s="19" t="s">
        <v>421</v>
      </c>
      <c r="F138" s="27"/>
      <c r="G138" s="27"/>
      <c r="H138" s="27"/>
      <c r="I138" s="6"/>
      <c r="J138" s="6"/>
      <c r="K138" s="6"/>
      <c r="L138" s="6"/>
      <c r="M138" s="6"/>
    </row>
    <row r="139" spans="1:13" s="23" customFormat="1" ht="45" customHeight="1" thickBot="1" x14ac:dyDescent="0.3">
      <c r="A139" s="37">
        <v>180</v>
      </c>
      <c r="B139" s="61"/>
      <c r="C139" s="61"/>
      <c r="D139" s="19" t="s">
        <v>422</v>
      </c>
      <c r="E139" s="19" t="s">
        <v>419</v>
      </c>
      <c r="F139" s="27"/>
      <c r="G139" s="27"/>
      <c r="H139" s="27"/>
      <c r="I139" s="6"/>
      <c r="J139" s="6"/>
      <c r="K139" s="6"/>
      <c r="L139" s="6"/>
      <c r="M139" s="6"/>
    </row>
    <row r="140" spans="1:13" s="23" customFormat="1" ht="34.5" customHeight="1" thickBot="1" x14ac:dyDescent="0.3">
      <c r="A140" s="37">
        <v>182</v>
      </c>
      <c r="B140" s="45" t="s">
        <v>81</v>
      </c>
      <c r="C140" s="42" t="s">
        <v>91</v>
      </c>
      <c r="D140" s="19" t="s">
        <v>423</v>
      </c>
      <c r="E140" s="19" t="s">
        <v>424</v>
      </c>
      <c r="F140" s="27"/>
      <c r="G140" s="27"/>
      <c r="H140" s="27"/>
      <c r="I140" s="6"/>
      <c r="J140" s="6"/>
      <c r="K140" s="6"/>
      <c r="L140" s="6"/>
      <c r="M140" s="6"/>
    </row>
    <row r="141" spans="1:13" s="23" customFormat="1" ht="36" customHeight="1" x14ac:dyDescent="0.25">
      <c r="A141" s="37">
        <v>185</v>
      </c>
      <c r="B141" s="60" t="s">
        <v>81</v>
      </c>
      <c r="C141" s="60" t="s">
        <v>92</v>
      </c>
      <c r="D141" s="19" t="s">
        <v>426</v>
      </c>
      <c r="E141" s="19" t="s">
        <v>427</v>
      </c>
      <c r="F141" s="27"/>
      <c r="G141" s="27"/>
      <c r="H141" s="27"/>
      <c r="I141" s="6"/>
      <c r="J141" s="6"/>
      <c r="K141" s="6"/>
      <c r="L141" s="6"/>
      <c r="M141" s="6"/>
    </row>
    <row r="142" spans="1:13" s="23" customFormat="1" ht="39.75" customHeight="1" thickBot="1" x14ac:dyDescent="0.3">
      <c r="A142" s="37">
        <v>186</v>
      </c>
      <c r="B142" s="61"/>
      <c r="C142" s="61"/>
      <c r="D142" s="19" t="s">
        <v>428</v>
      </c>
      <c r="E142" s="19" t="s">
        <v>429</v>
      </c>
      <c r="F142" s="27"/>
      <c r="G142" s="27"/>
      <c r="H142" s="27"/>
      <c r="I142" s="6"/>
      <c r="J142" s="6"/>
      <c r="K142" s="6"/>
      <c r="L142" s="6"/>
      <c r="M142" s="6"/>
    </row>
    <row r="143" spans="1:13" s="23" customFormat="1" ht="42" customHeight="1" thickBot="1" x14ac:dyDescent="0.3">
      <c r="A143" s="37">
        <v>187</v>
      </c>
      <c r="B143" s="45" t="s">
        <v>81</v>
      </c>
      <c r="C143" s="42" t="s">
        <v>93</v>
      </c>
      <c r="D143" s="19" t="s">
        <v>425</v>
      </c>
      <c r="E143" s="19" t="s">
        <v>417</v>
      </c>
      <c r="F143" s="27"/>
      <c r="G143" s="27"/>
      <c r="H143" s="27"/>
      <c r="I143" s="6"/>
      <c r="J143" s="6"/>
      <c r="K143" s="6"/>
      <c r="L143" s="6"/>
      <c r="M143" s="6"/>
    </row>
    <row r="144" spans="1:13" ht="25.5" x14ac:dyDescent="0.25">
      <c r="A144" s="37">
        <v>196</v>
      </c>
      <c r="B144" s="60" t="s">
        <v>94</v>
      </c>
      <c r="C144" s="60" t="s">
        <v>180</v>
      </c>
      <c r="D144" s="19" t="s">
        <v>181</v>
      </c>
      <c r="E144" s="19" t="s">
        <v>182</v>
      </c>
      <c r="F144" s="2"/>
      <c r="G144" s="2"/>
      <c r="H144" s="2"/>
      <c r="I144" s="2"/>
      <c r="J144" s="2"/>
      <c r="K144" s="2"/>
      <c r="L144" s="2"/>
      <c r="M144" s="2"/>
    </row>
    <row r="145" spans="1:13" ht="25.5" x14ac:dyDescent="0.25">
      <c r="A145" s="37">
        <v>197</v>
      </c>
      <c r="B145" s="61"/>
      <c r="C145" s="61"/>
      <c r="D145" s="43" t="s">
        <v>183</v>
      </c>
      <c r="E145" s="43" t="s">
        <v>184</v>
      </c>
      <c r="F145" s="2"/>
      <c r="G145" s="2"/>
      <c r="H145" s="2"/>
      <c r="I145" s="2"/>
      <c r="J145" s="2"/>
      <c r="K145" s="2"/>
      <c r="L145" s="2"/>
      <c r="M145" s="2"/>
    </row>
    <row r="146" spans="1:13" ht="26.25" thickBot="1" x14ac:dyDescent="0.3">
      <c r="A146" s="37">
        <v>198</v>
      </c>
      <c r="B146" s="61"/>
      <c r="C146" s="61"/>
      <c r="D146" s="43" t="s">
        <v>185</v>
      </c>
      <c r="E146" s="43" t="s">
        <v>186</v>
      </c>
      <c r="F146" s="2"/>
      <c r="G146" s="2"/>
      <c r="H146" s="2"/>
      <c r="I146" s="2"/>
      <c r="J146" s="2"/>
      <c r="K146" s="2"/>
      <c r="L146" s="2"/>
      <c r="M146" s="2"/>
    </row>
    <row r="147" spans="1:13" ht="25.5" x14ac:dyDescent="0.25">
      <c r="A147" s="37">
        <v>200</v>
      </c>
      <c r="B147" s="60" t="s">
        <v>94</v>
      </c>
      <c r="C147" s="60" t="s">
        <v>95</v>
      </c>
      <c r="D147" s="14" t="s">
        <v>187</v>
      </c>
      <c r="E147" s="19" t="s">
        <v>188</v>
      </c>
      <c r="F147" s="2"/>
      <c r="G147" s="2"/>
      <c r="H147" s="2"/>
      <c r="I147" s="2"/>
      <c r="J147" s="2"/>
      <c r="K147" s="2"/>
      <c r="L147" s="2"/>
      <c r="M147" s="2"/>
    </row>
    <row r="148" spans="1:13" ht="25.5" x14ac:dyDescent="0.25">
      <c r="A148" s="37">
        <v>202</v>
      </c>
      <c r="B148" s="61"/>
      <c r="C148" s="61"/>
      <c r="D148" s="19" t="s">
        <v>189</v>
      </c>
      <c r="E148" s="19" t="s">
        <v>190</v>
      </c>
      <c r="F148" s="2"/>
      <c r="G148" s="2"/>
      <c r="H148" s="2"/>
      <c r="I148" s="2"/>
      <c r="J148" s="2"/>
      <c r="K148" s="2"/>
      <c r="L148" s="2"/>
      <c r="M148" s="2"/>
    </row>
    <row r="149" spans="1:13" ht="26.25" thickBot="1" x14ac:dyDescent="0.3">
      <c r="A149" s="37">
        <v>203</v>
      </c>
      <c r="B149" s="61"/>
      <c r="C149" s="61"/>
      <c r="D149" s="19" t="s">
        <v>191</v>
      </c>
      <c r="E149" s="19" t="s">
        <v>192</v>
      </c>
      <c r="F149" s="2"/>
      <c r="G149" s="2"/>
      <c r="H149" s="2"/>
      <c r="I149" s="2"/>
      <c r="J149" s="2"/>
      <c r="K149" s="2"/>
      <c r="L149" s="2"/>
      <c r="M149" s="2"/>
    </row>
    <row r="150" spans="1:13" ht="25.5" x14ac:dyDescent="0.25">
      <c r="A150" s="37">
        <v>205</v>
      </c>
      <c r="B150" s="60" t="s">
        <v>94</v>
      </c>
      <c r="C150" s="60" t="s">
        <v>96</v>
      </c>
      <c r="D150" s="19" t="s">
        <v>193</v>
      </c>
      <c r="E150" s="19" t="s">
        <v>194</v>
      </c>
      <c r="F150" s="2"/>
      <c r="G150" s="2"/>
      <c r="H150" s="2"/>
      <c r="I150" s="2"/>
      <c r="J150" s="2"/>
      <c r="K150" s="2"/>
      <c r="L150" s="2"/>
      <c r="M150" s="2"/>
    </row>
    <row r="151" spans="1:13" ht="26.25" thickBot="1" x14ac:dyDescent="0.3">
      <c r="A151" s="37">
        <v>206</v>
      </c>
      <c r="B151" s="61"/>
      <c r="C151" s="61"/>
      <c r="D151" s="19" t="s">
        <v>195</v>
      </c>
      <c r="E151" s="19" t="s">
        <v>196</v>
      </c>
      <c r="F151" s="2"/>
      <c r="G151" s="2"/>
      <c r="H151" s="2"/>
      <c r="I151" s="2"/>
      <c r="J151" s="2"/>
      <c r="K151" s="2"/>
      <c r="L151" s="2"/>
      <c r="M151" s="2"/>
    </row>
    <row r="152" spans="1:13" ht="45.75" customHeight="1" x14ac:dyDescent="0.25">
      <c r="A152" s="37">
        <v>207</v>
      </c>
      <c r="B152" s="61"/>
      <c r="C152" s="61"/>
      <c r="D152" s="19" t="s">
        <v>197</v>
      </c>
      <c r="E152" s="19" t="s">
        <v>198</v>
      </c>
      <c r="F152" s="2"/>
      <c r="G152" s="2"/>
      <c r="H152" s="2"/>
      <c r="I152" s="2"/>
      <c r="J152" s="2"/>
      <c r="K152" s="2"/>
      <c r="L152" s="2"/>
      <c r="M152" s="2"/>
    </row>
    <row r="153" spans="1:13" ht="46.5" customHeight="1" x14ac:dyDescent="0.25">
      <c r="A153" s="37">
        <v>208</v>
      </c>
      <c r="B153" s="61"/>
      <c r="C153" s="61"/>
      <c r="D153" s="19" t="s">
        <v>199</v>
      </c>
      <c r="E153" s="19" t="s">
        <v>200</v>
      </c>
      <c r="F153" s="2"/>
      <c r="G153" s="2"/>
      <c r="H153" s="2"/>
      <c r="I153" s="2"/>
      <c r="J153" s="2"/>
      <c r="K153" s="2"/>
      <c r="L153" s="2"/>
      <c r="M153" s="2"/>
    </row>
    <row r="154" spans="1:13" ht="36.75" customHeight="1" x14ac:dyDescent="0.25">
      <c r="A154" s="37">
        <v>209</v>
      </c>
      <c r="B154" s="61"/>
      <c r="C154" s="61"/>
      <c r="D154" s="19" t="s">
        <v>201</v>
      </c>
      <c r="E154" s="19" t="s">
        <v>202</v>
      </c>
      <c r="F154" s="2"/>
      <c r="G154" s="2"/>
      <c r="H154" s="2"/>
      <c r="I154" s="2"/>
      <c r="J154" s="2"/>
      <c r="K154" s="2"/>
      <c r="L154" s="2"/>
      <c r="M154" s="2"/>
    </row>
    <row r="155" spans="1:13" ht="29.25" customHeight="1" thickBot="1" x14ac:dyDescent="0.3">
      <c r="A155" s="37">
        <v>210</v>
      </c>
      <c r="B155" s="67"/>
      <c r="C155" s="67"/>
      <c r="D155" s="19" t="s">
        <v>203</v>
      </c>
      <c r="E155" s="19" t="s">
        <v>204</v>
      </c>
      <c r="F155" s="2"/>
      <c r="G155" s="2"/>
      <c r="H155" s="2"/>
      <c r="I155" s="2"/>
      <c r="J155" s="2"/>
      <c r="K155" s="2"/>
      <c r="L155" s="2"/>
      <c r="M155" s="2"/>
    </row>
    <row r="156" spans="1:13" ht="45" customHeight="1" x14ac:dyDescent="0.25">
      <c r="A156" s="37">
        <v>211</v>
      </c>
      <c r="B156" s="60" t="s">
        <v>94</v>
      </c>
      <c r="C156" s="60" t="s">
        <v>97</v>
      </c>
      <c r="D156" s="19" t="s">
        <v>215</v>
      </c>
      <c r="E156" s="19" t="s">
        <v>216</v>
      </c>
      <c r="F156" s="2"/>
      <c r="G156" s="2"/>
      <c r="H156" s="2"/>
      <c r="I156" s="2"/>
      <c r="J156" s="2"/>
      <c r="K156" s="2"/>
      <c r="L156" s="2"/>
      <c r="M156" s="2"/>
    </row>
    <row r="157" spans="1:13" ht="29.25" customHeight="1" x14ac:dyDescent="0.25">
      <c r="A157" s="37">
        <v>212</v>
      </c>
      <c r="B157" s="61"/>
      <c r="C157" s="61"/>
      <c r="D157" s="19" t="s">
        <v>206</v>
      </c>
      <c r="E157" s="19" t="s">
        <v>205</v>
      </c>
      <c r="F157" s="2"/>
      <c r="G157" s="2"/>
      <c r="H157" s="2"/>
      <c r="I157" s="2"/>
      <c r="J157" s="2"/>
      <c r="K157" s="2"/>
      <c r="L157" s="2"/>
      <c r="M157" s="2"/>
    </row>
    <row r="158" spans="1:13" ht="61.5" customHeight="1" x14ac:dyDescent="0.25">
      <c r="A158" s="37">
        <v>213</v>
      </c>
      <c r="B158" s="61"/>
      <c r="C158" s="61"/>
      <c r="D158" s="19" t="s">
        <v>207</v>
      </c>
      <c r="E158" s="19" t="s">
        <v>208</v>
      </c>
      <c r="F158" s="2"/>
      <c r="G158" s="2"/>
      <c r="H158" s="2"/>
      <c r="I158" s="2"/>
      <c r="J158" s="2"/>
      <c r="K158" s="2"/>
      <c r="L158" s="2"/>
      <c r="M158" s="2"/>
    </row>
    <row r="159" spans="1:13" ht="48" customHeight="1" x14ac:dyDescent="0.25">
      <c r="A159" s="37">
        <v>214</v>
      </c>
      <c r="B159" s="61"/>
      <c r="C159" s="61"/>
      <c r="D159" s="19" t="s">
        <v>209</v>
      </c>
      <c r="E159" s="19" t="s">
        <v>210</v>
      </c>
      <c r="F159" s="2"/>
      <c r="G159" s="2"/>
      <c r="H159" s="2"/>
      <c r="I159" s="2"/>
      <c r="J159" s="2"/>
      <c r="K159" s="2"/>
      <c r="L159" s="2"/>
      <c r="M159" s="2"/>
    </row>
    <row r="160" spans="1:13" ht="31.5" customHeight="1" x14ac:dyDescent="0.25">
      <c r="A160" s="37">
        <v>215</v>
      </c>
      <c r="B160" s="61"/>
      <c r="C160" s="61"/>
      <c r="D160" s="19" t="s">
        <v>211</v>
      </c>
      <c r="E160" s="19" t="s">
        <v>212</v>
      </c>
      <c r="F160" s="2"/>
      <c r="G160" s="2"/>
      <c r="H160" s="2"/>
      <c r="I160" s="2"/>
      <c r="J160" s="2"/>
      <c r="K160" s="2"/>
      <c r="L160" s="2"/>
      <c r="M160" s="2"/>
    </row>
    <row r="161" spans="1:13" ht="41.25" customHeight="1" thickBot="1" x14ac:dyDescent="0.3">
      <c r="A161" s="37">
        <v>216</v>
      </c>
      <c r="B161" s="67"/>
      <c r="C161" s="67"/>
      <c r="D161" s="19" t="s">
        <v>213</v>
      </c>
      <c r="E161" s="19" t="s">
        <v>214</v>
      </c>
      <c r="F161" s="2"/>
      <c r="G161" s="2"/>
      <c r="H161" s="2"/>
      <c r="I161" s="2"/>
      <c r="J161" s="2"/>
      <c r="K161" s="2"/>
      <c r="L161" s="2"/>
      <c r="M161" s="2"/>
    </row>
    <row r="162" spans="1:13" ht="31.5" customHeight="1" x14ac:dyDescent="0.25">
      <c r="A162" s="37">
        <v>217</v>
      </c>
      <c r="B162" s="60" t="s">
        <v>94</v>
      </c>
      <c r="C162" s="60" t="s">
        <v>98</v>
      </c>
      <c r="D162" s="19" t="s">
        <v>217</v>
      </c>
      <c r="E162" s="19" t="s">
        <v>218</v>
      </c>
      <c r="F162" s="2"/>
      <c r="G162" s="2"/>
      <c r="H162" s="2"/>
      <c r="I162" s="2"/>
      <c r="J162" s="2"/>
      <c r="K162" s="2"/>
      <c r="L162" s="2"/>
      <c r="M162" s="2"/>
    </row>
    <row r="163" spans="1:13" ht="31.5" customHeight="1" x14ac:dyDescent="0.25">
      <c r="A163" s="37">
        <v>218</v>
      </c>
      <c r="B163" s="61"/>
      <c r="C163" s="61"/>
      <c r="D163" s="19" t="s">
        <v>219</v>
      </c>
      <c r="E163" s="19" t="s">
        <v>220</v>
      </c>
      <c r="F163" s="2"/>
      <c r="G163" s="2"/>
      <c r="H163" s="2"/>
      <c r="I163" s="2"/>
      <c r="J163" s="2"/>
      <c r="K163" s="2"/>
      <c r="L163" s="2"/>
      <c r="M163" s="2"/>
    </row>
    <row r="164" spans="1:13" ht="31.5" customHeight="1" x14ac:dyDescent="0.25">
      <c r="A164" s="37">
        <v>219</v>
      </c>
      <c r="B164" s="61"/>
      <c r="C164" s="61"/>
      <c r="D164" s="19" t="s">
        <v>221</v>
      </c>
      <c r="E164" s="19" t="s">
        <v>222</v>
      </c>
      <c r="F164" s="2"/>
      <c r="G164" s="2"/>
      <c r="H164" s="2"/>
      <c r="I164" s="2"/>
      <c r="J164" s="2"/>
      <c r="K164" s="2"/>
      <c r="L164" s="2"/>
      <c r="M164" s="2"/>
    </row>
    <row r="165" spans="1:13" ht="31.5" customHeight="1" x14ac:dyDescent="0.25">
      <c r="A165" s="37">
        <v>220</v>
      </c>
      <c r="B165" s="61"/>
      <c r="C165" s="61"/>
      <c r="D165" s="19" t="s">
        <v>223</v>
      </c>
      <c r="E165" s="19" t="s">
        <v>224</v>
      </c>
      <c r="F165" s="2"/>
      <c r="G165" s="2"/>
      <c r="H165" s="2"/>
      <c r="I165" s="2"/>
      <c r="J165" s="2"/>
      <c r="K165" s="2"/>
      <c r="L165" s="2"/>
      <c r="M165" s="2"/>
    </row>
    <row r="166" spans="1:13" ht="36.75" customHeight="1" x14ac:dyDescent="0.25">
      <c r="A166" s="37">
        <v>221</v>
      </c>
      <c r="B166" s="61"/>
      <c r="C166" s="61"/>
      <c r="D166" s="19" t="s">
        <v>225</v>
      </c>
      <c r="E166" s="19" t="s">
        <v>226</v>
      </c>
      <c r="F166" s="2"/>
      <c r="G166" s="2"/>
      <c r="H166" s="2"/>
      <c r="I166" s="2"/>
      <c r="J166" s="2"/>
      <c r="K166" s="2"/>
      <c r="L166" s="2"/>
      <c r="M166" s="2"/>
    </row>
    <row r="167" spans="1:13" ht="25.5" x14ac:dyDescent="0.25">
      <c r="A167" s="37">
        <v>222</v>
      </c>
      <c r="B167" s="67"/>
      <c r="C167" s="67"/>
      <c r="D167" s="19" t="s">
        <v>227</v>
      </c>
      <c r="E167" s="19" t="s">
        <v>228</v>
      </c>
      <c r="F167" s="2"/>
      <c r="G167" s="2"/>
      <c r="H167" s="2"/>
      <c r="I167" s="2"/>
      <c r="J167" s="2"/>
      <c r="K167" s="2"/>
      <c r="L167" s="2"/>
      <c r="M167" s="2"/>
    </row>
    <row r="168" spans="1:13" ht="42.75" customHeight="1" x14ac:dyDescent="0.25">
      <c r="A168" s="37">
        <v>223</v>
      </c>
      <c r="B168" s="60" t="s">
        <v>94</v>
      </c>
      <c r="C168" s="60" t="s">
        <v>99</v>
      </c>
      <c r="D168" s="19" t="s">
        <v>236</v>
      </c>
      <c r="E168" s="19" t="s">
        <v>229</v>
      </c>
      <c r="F168" s="2"/>
      <c r="G168" s="2"/>
      <c r="H168" s="2"/>
      <c r="I168" s="2"/>
      <c r="J168" s="2"/>
      <c r="K168" s="2"/>
      <c r="L168" s="2"/>
      <c r="M168" s="2"/>
    </row>
    <row r="169" spans="1:13" ht="54" customHeight="1" x14ac:dyDescent="0.25">
      <c r="A169" s="37">
        <v>224</v>
      </c>
      <c r="B169" s="61"/>
      <c r="C169" s="61"/>
      <c r="D169" s="19" t="s">
        <v>230</v>
      </c>
      <c r="E169" s="19" t="s">
        <v>231</v>
      </c>
      <c r="F169" s="2"/>
      <c r="G169" s="2"/>
      <c r="H169" s="2"/>
      <c r="I169" s="2"/>
      <c r="J169" s="2"/>
      <c r="K169" s="2"/>
      <c r="L169" s="2"/>
      <c r="M169" s="2"/>
    </row>
    <row r="170" spans="1:13" ht="54" customHeight="1" x14ac:dyDescent="0.25">
      <c r="A170" s="37">
        <v>225</v>
      </c>
      <c r="B170" s="61"/>
      <c r="C170" s="61"/>
      <c r="D170" s="19" t="s">
        <v>235</v>
      </c>
      <c r="E170" s="19" t="s">
        <v>232</v>
      </c>
      <c r="F170" s="2"/>
      <c r="G170" s="2"/>
      <c r="H170" s="2"/>
      <c r="I170" s="2"/>
      <c r="J170" s="2"/>
      <c r="K170" s="2"/>
      <c r="L170" s="2"/>
      <c r="M170" s="2"/>
    </row>
    <row r="171" spans="1:13" ht="66" customHeight="1" thickBot="1" x14ac:dyDescent="0.3">
      <c r="A171" s="37">
        <v>226</v>
      </c>
      <c r="B171" s="67"/>
      <c r="C171" s="67"/>
      <c r="D171" s="19" t="s">
        <v>234</v>
      </c>
      <c r="E171" s="19" t="s">
        <v>233</v>
      </c>
      <c r="F171" s="2"/>
      <c r="G171" s="2"/>
      <c r="H171" s="2"/>
      <c r="I171" s="2"/>
      <c r="J171" s="2"/>
      <c r="K171" s="2"/>
      <c r="L171" s="2"/>
      <c r="M171" s="2"/>
    </row>
    <row r="172" spans="1:13" ht="41.25" customHeight="1" x14ac:dyDescent="0.25">
      <c r="A172" s="37">
        <v>227</v>
      </c>
      <c r="B172" s="60" t="s">
        <v>94</v>
      </c>
      <c r="C172" s="60" t="s">
        <v>100</v>
      </c>
      <c r="D172" s="19" t="s">
        <v>246</v>
      </c>
      <c r="E172" s="19" t="s">
        <v>247</v>
      </c>
      <c r="F172" s="2"/>
      <c r="G172" s="2"/>
      <c r="H172" s="2"/>
      <c r="I172" s="2"/>
      <c r="J172" s="2"/>
      <c r="K172" s="2"/>
      <c r="L172" s="2"/>
      <c r="M172" s="2"/>
    </row>
    <row r="173" spans="1:13" ht="45.75" customHeight="1" x14ac:dyDescent="0.25">
      <c r="A173" s="37">
        <v>228</v>
      </c>
      <c r="B173" s="61"/>
      <c r="C173" s="61"/>
      <c r="D173" s="19" t="s">
        <v>237</v>
      </c>
      <c r="E173" s="19" t="s">
        <v>239</v>
      </c>
      <c r="F173" s="2"/>
      <c r="G173" s="2"/>
      <c r="H173" s="2"/>
      <c r="I173" s="2"/>
      <c r="J173" s="2"/>
      <c r="K173" s="2"/>
      <c r="L173" s="2"/>
      <c r="M173" s="2"/>
    </row>
    <row r="174" spans="1:13" ht="45.75" customHeight="1" x14ac:dyDescent="0.25">
      <c r="A174" s="37">
        <v>229</v>
      </c>
      <c r="B174" s="61"/>
      <c r="C174" s="61"/>
      <c r="D174" s="19" t="s">
        <v>238</v>
      </c>
      <c r="E174" s="19" t="s">
        <v>239</v>
      </c>
      <c r="F174" s="2"/>
      <c r="G174" s="2"/>
      <c r="H174" s="2"/>
      <c r="I174" s="2"/>
      <c r="J174" s="2"/>
      <c r="K174" s="2"/>
      <c r="L174" s="2"/>
      <c r="M174" s="2"/>
    </row>
    <row r="175" spans="1:13" ht="45.75" customHeight="1" x14ac:dyDescent="0.25">
      <c r="A175" s="37">
        <v>230</v>
      </c>
      <c r="B175" s="61"/>
      <c r="C175" s="61"/>
      <c r="D175" s="19" t="s">
        <v>240</v>
      </c>
      <c r="E175" s="19" t="s">
        <v>241</v>
      </c>
      <c r="F175" s="2"/>
      <c r="G175" s="2"/>
      <c r="H175" s="2"/>
      <c r="I175" s="2"/>
      <c r="J175" s="2"/>
      <c r="K175" s="2"/>
      <c r="L175" s="2"/>
      <c r="M175" s="2"/>
    </row>
    <row r="176" spans="1:13" ht="45.75" customHeight="1" x14ac:dyDescent="0.25">
      <c r="A176" s="37">
        <v>231</v>
      </c>
      <c r="B176" s="61"/>
      <c r="C176" s="61"/>
      <c r="D176" s="19" t="s">
        <v>242</v>
      </c>
      <c r="E176" s="19" t="s">
        <v>243</v>
      </c>
      <c r="F176" s="2"/>
      <c r="G176" s="2"/>
      <c r="H176" s="2"/>
      <c r="I176" s="2"/>
      <c r="J176" s="2"/>
      <c r="K176" s="2"/>
      <c r="L176" s="2"/>
      <c r="M176" s="2"/>
    </row>
    <row r="177" spans="1:13" ht="48" customHeight="1" thickBot="1" x14ac:dyDescent="0.3">
      <c r="A177" s="37">
        <v>232</v>
      </c>
      <c r="B177" s="67"/>
      <c r="C177" s="67"/>
      <c r="D177" s="19" t="s">
        <v>244</v>
      </c>
      <c r="E177" s="19" t="s">
        <v>245</v>
      </c>
      <c r="F177" s="2"/>
      <c r="G177" s="2"/>
      <c r="H177" s="2"/>
      <c r="I177" s="2"/>
      <c r="J177" s="2"/>
      <c r="K177" s="2"/>
      <c r="L177" s="2"/>
      <c r="M177" s="2"/>
    </row>
    <row r="178" spans="1:13" ht="41.25" customHeight="1" x14ac:dyDescent="0.25">
      <c r="A178" s="37">
        <v>233</v>
      </c>
      <c r="B178" s="60" t="s">
        <v>94</v>
      </c>
      <c r="C178" s="60" t="s">
        <v>101</v>
      </c>
      <c r="D178" s="19" t="s">
        <v>248</v>
      </c>
      <c r="E178" s="19" t="s">
        <v>252</v>
      </c>
      <c r="F178" s="2"/>
      <c r="G178" s="2"/>
      <c r="H178" s="2"/>
      <c r="I178" s="2"/>
      <c r="J178" s="2"/>
      <c r="K178" s="2"/>
      <c r="L178" s="2"/>
      <c r="M178" s="2"/>
    </row>
    <row r="179" spans="1:13" ht="24.75" customHeight="1" x14ac:dyDescent="0.25">
      <c r="A179" s="37">
        <v>234</v>
      </c>
      <c r="B179" s="61"/>
      <c r="C179" s="61"/>
      <c r="D179" s="19" t="s">
        <v>249</v>
      </c>
      <c r="E179" s="19" t="s">
        <v>253</v>
      </c>
      <c r="F179" s="2"/>
      <c r="G179" s="2"/>
      <c r="H179" s="2"/>
      <c r="I179" s="2"/>
      <c r="J179" s="2"/>
      <c r="K179" s="2"/>
      <c r="L179" s="2"/>
      <c r="M179" s="2"/>
    </row>
    <row r="180" spans="1:13" ht="26.25" customHeight="1" x14ac:dyDescent="0.25">
      <c r="A180" s="37">
        <v>235</v>
      </c>
      <c r="B180" s="61"/>
      <c r="C180" s="61"/>
      <c r="D180" s="19" t="s">
        <v>250</v>
      </c>
      <c r="E180" s="19" t="s">
        <v>254</v>
      </c>
      <c r="F180" s="2"/>
      <c r="G180" s="2"/>
      <c r="H180" s="2"/>
      <c r="I180" s="2"/>
      <c r="J180" s="2"/>
      <c r="K180" s="2"/>
      <c r="L180" s="2"/>
      <c r="M180" s="2"/>
    </row>
    <row r="181" spans="1:13" ht="27" customHeight="1" x14ac:dyDescent="0.25">
      <c r="A181" s="37">
        <v>236</v>
      </c>
      <c r="B181" s="61"/>
      <c r="C181" s="61"/>
      <c r="D181" s="19" t="s">
        <v>251</v>
      </c>
      <c r="E181" s="19" t="s">
        <v>255</v>
      </c>
      <c r="F181" s="2"/>
      <c r="G181" s="2"/>
      <c r="H181" s="2"/>
      <c r="I181" s="2"/>
      <c r="J181" s="2"/>
      <c r="K181" s="2"/>
      <c r="L181" s="2"/>
      <c r="M181" s="2"/>
    </row>
    <row r="182" spans="1:13" ht="36.75" customHeight="1" x14ac:dyDescent="0.25">
      <c r="A182" s="37">
        <v>238</v>
      </c>
      <c r="B182" s="62" t="s">
        <v>94</v>
      </c>
      <c r="C182" s="62" t="s">
        <v>102</v>
      </c>
      <c r="D182" s="26" t="s">
        <v>256</v>
      </c>
      <c r="E182" s="19" t="s">
        <v>260</v>
      </c>
      <c r="F182" s="2"/>
      <c r="G182" s="2"/>
      <c r="H182" s="2"/>
      <c r="I182" s="2"/>
      <c r="J182" s="2"/>
      <c r="K182" s="2"/>
      <c r="L182" s="2"/>
      <c r="M182" s="2"/>
    </row>
    <row r="183" spans="1:13" ht="33.75" customHeight="1" x14ac:dyDescent="0.25">
      <c r="A183" s="37">
        <v>239</v>
      </c>
      <c r="B183" s="63"/>
      <c r="C183" s="63"/>
      <c r="D183" s="26" t="s">
        <v>257</v>
      </c>
      <c r="E183" s="19" t="s">
        <v>261</v>
      </c>
      <c r="F183" s="2"/>
      <c r="G183" s="2"/>
      <c r="H183" s="2"/>
      <c r="I183" s="2"/>
      <c r="J183" s="2"/>
      <c r="K183" s="2"/>
      <c r="L183" s="2"/>
      <c r="M183" s="2"/>
    </row>
    <row r="184" spans="1:13" ht="24.75" customHeight="1" x14ac:dyDescent="0.25">
      <c r="A184" s="37">
        <v>240</v>
      </c>
      <c r="B184" s="63"/>
      <c r="C184" s="63"/>
      <c r="D184" s="26" t="s">
        <v>258</v>
      </c>
      <c r="E184" s="19" t="s">
        <v>264</v>
      </c>
      <c r="F184" s="2"/>
      <c r="G184" s="2"/>
      <c r="H184" s="2"/>
      <c r="I184" s="2"/>
      <c r="J184" s="2"/>
      <c r="K184" s="2"/>
      <c r="L184" s="2"/>
      <c r="M184" s="2"/>
    </row>
    <row r="185" spans="1:13" ht="28.5" customHeight="1" x14ac:dyDescent="0.25">
      <c r="A185" s="37">
        <v>241</v>
      </c>
      <c r="B185" s="63"/>
      <c r="C185" s="63"/>
      <c r="D185" s="26" t="s">
        <v>265</v>
      </c>
      <c r="E185" s="19" t="s">
        <v>262</v>
      </c>
      <c r="F185" s="2"/>
      <c r="G185" s="2"/>
      <c r="H185" s="2"/>
      <c r="I185" s="2"/>
      <c r="J185" s="2"/>
      <c r="K185" s="2"/>
      <c r="L185" s="2"/>
      <c r="M185" s="2"/>
    </row>
    <row r="186" spans="1:13" ht="35.25" customHeight="1" x14ac:dyDescent="0.25">
      <c r="A186" s="37">
        <v>242</v>
      </c>
      <c r="B186" s="63"/>
      <c r="C186" s="63"/>
      <c r="D186" s="26" t="s">
        <v>259</v>
      </c>
      <c r="E186" s="19" t="s">
        <v>263</v>
      </c>
      <c r="F186" s="2"/>
      <c r="G186" s="2"/>
      <c r="H186" s="2"/>
      <c r="I186" s="2"/>
      <c r="J186" s="2"/>
      <c r="K186" s="2"/>
      <c r="L186" s="2"/>
      <c r="M186" s="2"/>
    </row>
    <row r="187" spans="1:13" ht="25.5" x14ac:dyDescent="0.25">
      <c r="A187" s="37">
        <v>243</v>
      </c>
      <c r="B187" s="62" t="s">
        <v>94</v>
      </c>
      <c r="C187" s="64" t="s">
        <v>103</v>
      </c>
      <c r="D187" s="22" t="s">
        <v>266</v>
      </c>
      <c r="E187" s="22" t="s">
        <v>272</v>
      </c>
      <c r="F187" s="2"/>
      <c r="G187" s="2"/>
      <c r="H187" s="2"/>
      <c r="I187" s="2"/>
      <c r="J187" s="2"/>
      <c r="K187" s="2"/>
      <c r="L187" s="2"/>
      <c r="M187" s="2"/>
    </row>
    <row r="188" spans="1:13" ht="33" customHeight="1" x14ac:dyDescent="0.25">
      <c r="A188" s="37">
        <v>244</v>
      </c>
      <c r="B188" s="63"/>
      <c r="C188" s="65"/>
      <c r="D188" s="19" t="s">
        <v>267</v>
      </c>
      <c r="E188" s="19" t="s">
        <v>273</v>
      </c>
      <c r="F188" s="2"/>
      <c r="G188" s="2"/>
      <c r="H188" s="2"/>
      <c r="I188" s="2"/>
      <c r="J188" s="2"/>
      <c r="K188" s="2"/>
      <c r="L188" s="2"/>
      <c r="M188" s="2"/>
    </row>
    <row r="189" spans="1:13" ht="36" customHeight="1" x14ac:dyDescent="0.25">
      <c r="A189" s="37">
        <v>245</v>
      </c>
      <c r="B189" s="63"/>
      <c r="C189" s="65"/>
      <c r="D189" s="19" t="s">
        <v>271</v>
      </c>
      <c r="E189" s="19" t="s">
        <v>276</v>
      </c>
      <c r="F189" s="2"/>
      <c r="G189" s="2"/>
      <c r="H189" s="2"/>
      <c r="I189" s="2"/>
      <c r="J189" s="2"/>
      <c r="K189" s="2"/>
      <c r="L189" s="2"/>
      <c r="M189" s="2"/>
    </row>
    <row r="190" spans="1:13" ht="33.75" customHeight="1" x14ac:dyDescent="0.25">
      <c r="A190" s="37">
        <v>246</v>
      </c>
      <c r="B190" s="63"/>
      <c r="C190" s="65"/>
      <c r="D190" s="19" t="s">
        <v>268</v>
      </c>
      <c r="E190" s="19" t="s">
        <v>274</v>
      </c>
      <c r="F190" s="2"/>
      <c r="G190" s="2"/>
      <c r="H190" s="2"/>
      <c r="I190" s="2"/>
      <c r="J190" s="2"/>
      <c r="K190" s="2"/>
      <c r="L190" s="2"/>
      <c r="M190" s="2"/>
    </row>
    <row r="191" spans="1:13" ht="27" customHeight="1" x14ac:dyDescent="0.25">
      <c r="A191" s="37">
        <v>247</v>
      </c>
      <c r="B191" s="63"/>
      <c r="C191" s="65"/>
      <c r="D191" s="19" t="s">
        <v>269</v>
      </c>
      <c r="E191" s="19" t="s">
        <v>275</v>
      </c>
      <c r="F191" s="2"/>
      <c r="G191" s="2"/>
      <c r="H191" s="2"/>
      <c r="I191" s="2"/>
      <c r="J191" s="2"/>
      <c r="K191" s="2"/>
      <c r="L191" s="2"/>
      <c r="M191" s="2"/>
    </row>
    <row r="192" spans="1:13" ht="33.75" customHeight="1" x14ac:dyDescent="0.25">
      <c r="A192" s="37">
        <v>248</v>
      </c>
      <c r="B192" s="63"/>
      <c r="C192" s="66"/>
      <c r="D192" s="19" t="s">
        <v>270</v>
      </c>
      <c r="E192" s="19" t="s">
        <v>277</v>
      </c>
      <c r="F192" s="2"/>
      <c r="G192" s="2"/>
      <c r="H192" s="2"/>
      <c r="I192" s="2"/>
      <c r="J192" s="2"/>
      <c r="K192" s="2"/>
      <c r="L192" s="2"/>
      <c r="M192" s="2"/>
    </row>
    <row r="193" spans="1:25" ht="33.75" customHeight="1" x14ac:dyDescent="0.25">
      <c r="A193" s="37">
        <v>249</v>
      </c>
      <c r="B193" s="52" t="s">
        <v>104</v>
      </c>
      <c r="C193" s="52" t="s">
        <v>105</v>
      </c>
      <c r="D193" s="19" t="s">
        <v>278</v>
      </c>
      <c r="E193" s="19" t="s">
        <v>279</v>
      </c>
      <c r="F193" s="2"/>
      <c r="G193" s="2"/>
      <c r="H193" s="2"/>
      <c r="I193" s="2"/>
      <c r="J193" s="2"/>
      <c r="K193" s="2"/>
      <c r="L193" s="2"/>
      <c r="M193" s="2"/>
    </row>
    <row r="194" spans="1:25" ht="33.75" customHeight="1" x14ac:dyDescent="0.25">
      <c r="A194" s="37">
        <v>250</v>
      </c>
      <c r="B194" s="56"/>
      <c r="C194" s="56"/>
      <c r="D194" s="19" t="s">
        <v>280</v>
      </c>
      <c r="E194" s="19" t="s">
        <v>281</v>
      </c>
      <c r="F194" s="2"/>
      <c r="G194" s="2"/>
      <c r="H194" s="2"/>
      <c r="I194" s="2"/>
      <c r="J194" s="2"/>
      <c r="K194" s="2"/>
      <c r="L194" s="2"/>
      <c r="M194" s="2"/>
    </row>
    <row r="195" spans="1:25" ht="33.75" customHeight="1" x14ac:dyDescent="0.25">
      <c r="A195" s="37">
        <v>251</v>
      </c>
      <c r="B195" s="56"/>
      <c r="C195" s="56"/>
      <c r="D195" s="19" t="s">
        <v>282</v>
      </c>
      <c r="E195" s="19" t="s">
        <v>283</v>
      </c>
      <c r="F195" s="2"/>
      <c r="G195" s="2"/>
      <c r="H195" s="2"/>
      <c r="I195" s="2"/>
      <c r="J195" s="2"/>
      <c r="K195" s="2"/>
      <c r="L195" s="2"/>
      <c r="M195" s="2"/>
    </row>
    <row r="196" spans="1:25" ht="33.75" customHeight="1" x14ac:dyDescent="0.25">
      <c r="A196" s="37">
        <v>252</v>
      </c>
      <c r="B196" s="56"/>
      <c r="C196" s="56"/>
      <c r="D196" s="19" t="s">
        <v>284</v>
      </c>
      <c r="E196" s="19" t="s">
        <v>285</v>
      </c>
      <c r="F196" s="2"/>
      <c r="G196" s="2"/>
      <c r="H196" s="2"/>
      <c r="I196" s="2"/>
      <c r="J196" s="2"/>
      <c r="K196" s="2"/>
      <c r="L196" s="2"/>
      <c r="M196" s="2"/>
    </row>
    <row r="197" spans="1:25" ht="33.75" customHeight="1" x14ac:dyDescent="0.25">
      <c r="A197" s="37">
        <v>253</v>
      </c>
      <c r="B197" s="56"/>
      <c r="C197" s="56"/>
      <c r="D197" s="19" t="s">
        <v>286</v>
      </c>
      <c r="E197" s="19" t="s">
        <v>287</v>
      </c>
      <c r="F197" s="2"/>
      <c r="G197" s="2"/>
      <c r="H197" s="2"/>
      <c r="I197" s="2"/>
      <c r="J197" s="2"/>
      <c r="K197" s="2"/>
      <c r="L197" s="2"/>
      <c r="M197" s="2"/>
    </row>
    <row r="198" spans="1:25" ht="25.5" x14ac:dyDescent="0.25">
      <c r="A198" s="37">
        <v>254</v>
      </c>
      <c r="B198" s="57"/>
      <c r="C198" s="57"/>
      <c r="D198" s="19" t="s">
        <v>288</v>
      </c>
      <c r="E198" s="19" t="s">
        <v>289</v>
      </c>
      <c r="F198" s="2"/>
      <c r="G198" s="2"/>
      <c r="H198" s="2"/>
      <c r="I198" s="2"/>
      <c r="J198" s="2"/>
      <c r="K198" s="2"/>
      <c r="L198" s="2"/>
      <c r="M198" s="2"/>
    </row>
    <row r="199" spans="1:25" ht="24.95" customHeight="1" x14ac:dyDescent="0.25">
      <c r="A199" s="14"/>
      <c r="B199" s="58" t="s">
        <v>46</v>
      </c>
      <c r="C199" s="58"/>
      <c r="D199" s="58"/>
      <c r="E199" s="58"/>
      <c r="F199" s="17"/>
      <c r="G199" s="17"/>
      <c r="H199" s="17"/>
      <c r="I199" s="17"/>
      <c r="J199" s="17"/>
      <c r="K199" s="17"/>
      <c r="L199" s="17"/>
      <c r="M199" s="17"/>
      <c r="Y199" s="18"/>
    </row>
    <row r="200" spans="1:25" ht="18.75" customHeight="1" x14ac:dyDescent="0.25">
      <c r="A200" s="14"/>
      <c r="B200" s="59" t="s">
        <v>41</v>
      </c>
      <c r="C200" s="55"/>
      <c r="D200" s="55"/>
      <c r="E200" s="55"/>
      <c r="F200" s="17"/>
      <c r="G200" s="17"/>
      <c r="H200" s="17"/>
      <c r="I200" s="17"/>
      <c r="J200" s="17"/>
      <c r="K200" s="17"/>
      <c r="L200" s="17"/>
      <c r="M200" s="17"/>
    </row>
    <row r="201" spans="1:25" ht="38.25" customHeight="1" x14ac:dyDescent="0.25">
      <c r="A201" s="14"/>
      <c r="B201" s="58" t="s">
        <v>44</v>
      </c>
      <c r="C201" s="58"/>
      <c r="D201" s="58"/>
      <c r="E201" s="58"/>
      <c r="F201" s="17"/>
      <c r="G201" s="17"/>
      <c r="H201" s="17"/>
      <c r="I201" s="17"/>
      <c r="J201" s="17"/>
      <c r="K201" s="17"/>
      <c r="L201" s="17"/>
      <c r="M201" s="17"/>
    </row>
    <row r="202" spans="1:25" ht="24.95" customHeight="1" x14ac:dyDescent="0.25">
      <c r="A202" s="14"/>
      <c r="B202" s="55" t="s">
        <v>22</v>
      </c>
      <c r="C202" s="55"/>
      <c r="D202" s="55"/>
      <c r="E202" s="55"/>
      <c r="F202" s="17"/>
      <c r="G202" s="17"/>
      <c r="H202" s="17"/>
      <c r="I202" s="17"/>
      <c r="J202" s="17"/>
      <c r="K202" s="17"/>
      <c r="L202" s="17"/>
      <c r="M202" s="17"/>
    </row>
  </sheetData>
  <mergeCells count="104">
    <mergeCell ref="B23:B32"/>
    <mergeCell ref="C23:C32"/>
    <mergeCell ref="B33:B38"/>
    <mergeCell ref="C33:C38"/>
    <mergeCell ref="B2:B12"/>
    <mergeCell ref="C2:C12"/>
    <mergeCell ref="B13:B22"/>
    <mergeCell ref="C13:C22"/>
    <mergeCell ref="L39:L116"/>
    <mergeCell ref="C91:C96"/>
    <mergeCell ref="B61:B62"/>
    <mergeCell ref="C61:C62"/>
    <mergeCell ref="B72:B74"/>
    <mergeCell ref="C72:C74"/>
    <mergeCell ref="B75:B78"/>
    <mergeCell ref="C75:C78"/>
    <mergeCell ref="B79:B82"/>
    <mergeCell ref="C79:C82"/>
    <mergeCell ref="B64:B67"/>
    <mergeCell ref="C64:C67"/>
    <mergeCell ref="B68:B71"/>
    <mergeCell ref="C68:C71"/>
    <mergeCell ref="B114:B116"/>
    <mergeCell ref="C114:C116"/>
    <mergeCell ref="M39:M116"/>
    <mergeCell ref="B39:B41"/>
    <mergeCell ref="C39:C41"/>
    <mergeCell ref="B42:B43"/>
    <mergeCell ref="C42:C43"/>
    <mergeCell ref="B44:B48"/>
    <mergeCell ref="C44:C48"/>
    <mergeCell ref="B49:B52"/>
    <mergeCell ref="C49:C52"/>
    <mergeCell ref="F39:F116"/>
    <mergeCell ref="G39:G116"/>
    <mergeCell ref="H39:H116"/>
    <mergeCell ref="I39:I116"/>
    <mergeCell ref="J39:J116"/>
    <mergeCell ref="K39:K116"/>
    <mergeCell ref="B53:B57"/>
    <mergeCell ref="C53:C57"/>
    <mergeCell ref="B58:B60"/>
    <mergeCell ref="C58:C60"/>
    <mergeCell ref="B83:B86"/>
    <mergeCell ref="C83:C86"/>
    <mergeCell ref="B87:B90"/>
    <mergeCell ref="C87:C90"/>
    <mergeCell ref="B91:B96"/>
    <mergeCell ref="B112:B113"/>
    <mergeCell ref="C112:C113"/>
    <mergeCell ref="B106:B107"/>
    <mergeCell ref="C106:C107"/>
    <mergeCell ref="B108:B109"/>
    <mergeCell ref="C108:C109"/>
    <mergeCell ref="B99:B102"/>
    <mergeCell ref="C99:C102"/>
    <mergeCell ref="B103:B105"/>
    <mergeCell ref="C103:C105"/>
    <mergeCell ref="B129:B130"/>
    <mergeCell ref="C129:C130"/>
    <mergeCell ref="B131:B132"/>
    <mergeCell ref="C131:C132"/>
    <mergeCell ref="B126:B127"/>
    <mergeCell ref="C126:C127"/>
    <mergeCell ref="B117:B118"/>
    <mergeCell ref="C117:C118"/>
    <mergeCell ref="B119:B125"/>
    <mergeCell ref="C119:C125"/>
    <mergeCell ref="B156:B161"/>
    <mergeCell ref="C156:C161"/>
    <mergeCell ref="B144:B146"/>
    <mergeCell ref="C144:C146"/>
    <mergeCell ref="B141:B142"/>
    <mergeCell ref="C141:C142"/>
    <mergeCell ref="B133:B134"/>
    <mergeCell ref="C133:C134"/>
    <mergeCell ref="B135:B137"/>
    <mergeCell ref="C135:C137"/>
    <mergeCell ref="B138:B139"/>
    <mergeCell ref="C138:C139"/>
    <mergeCell ref="D68:D70"/>
    <mergeCell ref="E68:E70"/>
    <mergeCell ref="B202:E202"/>
    <mergeCell ref="B193:B198"/>
    <mergeCell ref="C193:C198"/>
    <mergeCell ref="B199:E199"/>
    <mergeCell ref="B200:E200"/>
    <mergeCell ref="B201:E201"/>
    <mergeCell ref="B178:B181"/>
    <mergeCell ref="C178:C181"/>
    <mergeCell ref="B182:B186"/>
    <mergeCell ref="C182:C186"/>
    <mergeCell ref="B187:B192"/>
    <mergeCell ref="C187:C192"/>
    <mergeCell ref="B162:B167"/>
    <mergeCell ref="C162:C167"/>
    <mergeCell ref="B168:B171"/>
    <mergeCell ref="C168:C171"/>
    <mergeCell ref="B172:B177"/>
    <mergeCell ref="C172:C177"/>
    <mergeCell ref="B147:B149"/>
    <mergeCell ref="C147:C149"/>
    <mergeCell ref="B150:B155"/>
    <mergeCell ref="C150:C155"/>
  </mergeCells>
  <printOptions horizontalCentered="1"/>
  <pageMargins left="0.23622047244094491" right="0.23622047244094491" top="0.74803149606299213" bottom="0.74803149606299213" header="0.31496062992125984" footer="0.31496062992125984"/>
  <pageSetup paperSize="9" scale="90" orientation="landscape" r:id="rId1"/>
  <headerFooter>
    <oddFooter>Sayfa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
    <tabColor theme="1" tint="4.9989318521683403E-2"/>
  </sheetPr>
  <dimension ref="A1:AD407"/>
  <sheetViews>
    <sheetView tabSelected="1" showRuler="0" zoomScaleNormal="100" workbookViewId="0">
      <pane ySplit="3" topLeftCell="A247" activePane="bottomLeft" state="frozen"/>
      <selection pane="bottomLeft" activeCell="R360" sqref="R360:R361"/>
    </sheetView>
  </sheetViews>
  <sheetFormatPr defaultColWidth="9.140625" defaultRowHeight="12.75" x14ac:dyDescent="0.25"/>
  <cols>
    <col min="1" max="1" width="5.5703125" style="1" customWidth="1"/>
    <col min="2" max="2" width="9.5703125" style="1" customWidth="1"/>
    <col min="3" max="3" width="9.85546875" style="1" customWidth="1"/>
    <col min="4" max="4" width="20.85546875" style="1" hidden="1" customWidth="1"/>
    <col min="5" max="5" width="47.28515625" style="1" customWidth="1"/>
    <col min="6" max="6" width="10.5703125" style="1" customWidth="1"/>
    <col min="7" max="7" width="8.7109375" style="1" customWidth="1"/>
    <col min="8" max="10" width="8.85546875" style="1" customWidth="1"/>
    <col min="11" max="12" width="8.7109375" style="1" customWidth="1"/>
    <col min="13" max="13" width="8.85546875" style="1" customWidth="1"/>
    <col min="14" max="14" width="10.140625" style="1" customWidth="1"/>
    <col min="15" max="15" width="8.7109375" style="1" customWidth="1"/>
    <col min="16" max="16" width="8.85546875" style="1" customWidth="1"/>
    <col min="17" max="17" width="9.85546875" style="1" customWidth="1"/>
    <col min="18" max="27" width="8.85546875" style="1" customWidth="1"/>
    <col min="28" max="28" width="11.140625" style="1" customWidth="1"/>
    <col min="29" max="16384" width="9.140625" style="1"/>
  </cols>
  <sheetData>
    <row r="1" spans="1:30" ht="27" customHeight="1" x14ac:dyDescent="0.25">
      <c r="A1" s="94" t="s">
        <v>458</v>
      </c>
      <c r="B1" s="95"/>
      <c r="C1" s="95"/>
      <c r="D1" s="95"/>
      <c r="E1" s="95"/>
      <c r="F1" s="95"/>
      <c r="G1" s="95"/>
      <c r="H1" s="95"/>
      <c r="I1" s="95"/>
      <c r="J1" s="95"/>
      <c r="K1" s="95"/>
      <c r="L1" s="95"/>
      <c r="M1" s="95"/>
      <c r="N1" s="95"/>
      <c r="O1" s="95"/>
      <c r="P1" s="95"/>
      <c r="Q1" s="95"/>
      <c r="R1" s="95"/>
      <c r="S1" s="95"/>
      <c r="T1" s="95"/>
      <c r="U1" s="95"/>
      <c r="V1" s="95"/>
      <c r="W1" s="95"/>
      <c r="X1" s="95"/>
      <c r="Y1" s="95"/>
      <c r="Z1" s="95"/>
      <c r="AA1" s="95"/>
      <c r="AB1" s="96"/>
    </row>
    <row r="2" spans="1:30" ht="19.5" customHeight="1" x14ac:dyDescent="0.25">
      <c r="A2" s="8">
        <v>1</v>
      </c>
      <c r="B2" s="8">
        <v>2</v>
      </c>
      <c r="C2" s="8">
        <v>3</v>
      </c>
      <c r="D2" s="8"/>
      <c r="E2" s="8">
        <v>4</v>
      </c>
      <c r="F2" s="8">
        <v>6</v>
      </c>
      <c r="G2" s="8">
        <v>7</v>
      </c>
      <c r="H2" s="8">
        <v>8</v>
      </c>
      <c r="I2" s="8">
        <v>9</v>
      </c>
      <c r="J2" s="8">
        <v>10</v>
      </c>
      <c r="K2" s="8">
        <v>11</v>
      </c>
      <c r="L2" s="8">
        <v>12</v>
      </c>
      <c r="M2" s="8">
        <v>13</v>
      </c>
      <c r="N2" s="8">
        <v>15</v>
      </c>
      <c r="O2" s="8">
        <v>16</v>
      </c>
      <c r="P2" s="8">
        <v>17</v>
      </c>
      <c r="Q2" s="8">
        <v>19</v>
      </c>
      <c r="R2" s="8">
        <v>20</v>
      </c>
      <c r="S2" s="8">
        <v>21</v>
      </c>
      <c r="T2" s="8">
        <v>22</v>
      </c>
      <c r="U2" s="8">
        <v>23</v>
      </c>
      <c r="V2" s="8">
        <v>24</v>
      </c>
      <c r="W2" s="8">
        <v>25</v>
      </c>
      <c r="X2" s="8">
        <v>26</v>
      </c>
      <c r="Y2" s="8">
        <v>27</v>
      </c>
      <c r="Z2" s="8">
        <v>28</v>
      </c>
      <c r="AA2" s="8">
        <v>29</v>
      </c>
      <c r="AB2" s="8">
        <v>30</v>
      </c>
    </row>
    <row r="3" spans="1:30" s="2" customFormat="1" ht="38.25" customHeight="1" thickBot="1" x14ac:dyDescent="0.3">
      <c r="A3" s="9" t="s">
        <v>0</v>
      </c>
      <c r="B3" s="9" t="s">
        <v>40</v>
      </c>
      <c r="C3" s="9" t="s">
        <v>23</v>
      </c>
      <c r="D3" s="9"/>
      <c r="E3" s="9" t="s">
        <v>43</v>
      </c>
      <c r="F3" s="9" t="s">
        <v>672</v>
      </c>
      <c r="G3" s="9" t="s">
        <v>673</v>
      </c>
      <c r="H3" s="9" t="s">
        <v>674</v>
      </c>
      <c r="I3" s="9" t="s">
        <v>675</v>
      </c>
      <c r="J3" s="9" t="s">
        <v>680</v>
      </c>
      <c r="K3" s="9" t="s">
        <v>676</v>
      </c>
      <c r="L3" s="9" t="s">
        <v>682</v>
      </c>
      <c r="M3" s="9" t="s">
        <v>677</v>
      </c>
      <c r="N3" s="9" t="s">
        <v>678</v>
      </c>
      <c r="O3" s="9" t="s">
        <v>679</v>
      </c>
      <c r="P3" s="9" t="s">
        <v>6</v>
      </c>
      <c r="Q3" s="9" t="s">
        <v>681</v>
      </c>
      <c r="R3" s="9" t="s">
        <v>673</v>
      </c>
      <c r="S3" s="9" t="s">
        <v>674</v>
      </c>
      <c r="T3" s="9" t="s">
        <v>675</v>
      </c>
      <c r="U3" s="9" t="s">
        <v>680</v>
      </c>
      <c r="V3" s="9" t="s">
        <v>676</v>
      </c>
      <c r="W3" s="9" t="s">
        <v>682</v>
      </c>
      <c r="X3" s="9" t="s">
        <v>677</v>
      </c>
      <c r="Y3" s="9" t="s">
        <v>678</v>
      </c>
      <c r="Z3" s="9" t="s">
        <v>679</v>
      </c>
      <c r="AA3" s="9" t="s">
        <v>466</v>
      </c>
      <c r="AB3" s="9" t="s">
        <v>9</v>
      </c>
    </row>
    <row r="4" spans="1:30" x14ac:dyDescent="0.25">
      <c r="A4" s="85">
        <v>1</v>
      </c>
      <c r="B4" s="85" t="s">
        <v>459</v>
      </c>
      <c r="C4" s="91" t="s">
        <v>49</v>
      </c>
      <c r="D4" s="3" t="s">
        <v>7</v>
      </c>
      <c r="E4" s="22" t="str">
        <f>D4&amp;" "&amp;VLOOKUP(A4,'Risk Tespit Formu '!A:E,4,FALSE)</f>
        <v>Risk:  Belge ve bilgilerin gizliliğinin ihlali</v>
      </c>
      <c r="F4" s="87">
        <v>1</v>
      </c>
      <c r="G4" s="87">
        <v>1</v>
      </c>
      <c r="H4" s="87">
        <v>1</v>
      </c>
      <c r="I4" s="87">
        <v>1</v>
      </c>
      <c r="J4" s="87">
        <v>1</v>
      </c>
      <c r="K4" s="87">
        <v>1</v>
      </c>
      <c r="L4" s="87">
        <v>1</v>
      </c>
      <c r="M4" s="87">
        <v>1</v>
      </c>
      <c r="N4" s="87">
        <v>1</v>
      </c>
      <c r="O4" s="87">
        <v>1</v>
      </c>
      <c r="P4" s="88">
        <f>SUM(F4:O5)/10</f>
        <v>1</v>
      </c>
      <c r="Q4" s="80">
        <v>1</v>
      </c>
      <c r="R4" s="80">
        <v>2</v>
      </c>
      <c r="S4" s="80">
        <v>2</v>
      </c>
      <c r="T4" s="80">
        <v>1</v>
      </c>
      <c r="U4" s="80">
        <v>2</v>
      </c>
      <c r="V4" s="80">
        <v>1</v>
      </c>
      <c r="W4" s="80">
        <v>2</v>
      </c>
      <c r="X4" s="80">
        <v>1</v>
      </c>
      <c r="Y4" s="80">
        <v>2</v>
      </c>
      <c r="Z4" s="80">
        <v>1</v>
      </c>
      <c r="AA4" s="88">
        <f>SUM(Q4:Z5)/10</f>
        <v>1.5</v>
      </c>
      <c r="AB4" s="87">
        <f>P4*AA4</f>
        <v>1.5</v>
      </c>
    </row>
    <row r="5" spans="1:30" ht="39" thickBot="1" x14ac:dyDescent="0.3">
      <c r="A5" s="86"/>
      <c r="B5" s="86"/>
      <c r="C5" s="57"/>
      <c r="D5" s="4" t="s">
        <v>8</v>
      </c>
      <c r="E5" s="33" t="str">
        <f>D5&amp;" "&amp;VLOOKUP(A4,'Risk Tespit Formu '!A:E,5,FALSE)</f>
        <v xml:space="preserve">Sebep: Başvuru evraklarının açık alanda veya korumasız ortamda alınması, gizlilik protokolünün uygulanmaması, açık ortamda paylaşılması </v>
      </c>
      <c r="F5" s="85"/>
      <c r="G5" s="85"/>
      <c r="H5" s="85"/>
      <c r="I5" s="85"/>
      <c r="J5" s="85"/>
      <c r="K5" s="85"/>
      <c r="L5" s="85"/>
      <c r="M5" s="85"/>
      <c r="N5" s="85"/>
      <c r="O5" s="85"/>
      <c r="P5" s="89"/>
      <c r="Q5" s="85"/>
      <c r="R5" s="85"/>
      <c r="S5" s="85"/>
      <c r="T5" s="85"/>
      <c r="U5" s="85"/>
      <c r="V5" s="85"/>
      <c r="W5" s="85"/>
      <c r="X5" s="85"/>
      <c r="Y5" s="85"/>
      <c r="Z5" s="85"/>
      <c r="AA5" s="89"/>
      <c r="AB5" s="85"/>
    </row>
    <row r="6" spans="1:30" x14ac:dyDescent="0.25">
      <c r="A6" s="85">
        <v>2</v>
      </c>
      <c r="B6" s="85" t="s">
        <v>459</v>
      </c>
      <c r="C6" s="91" t="s">
        <v>49</v>
      </c>
      <c r="D6" s="3" t="s">
        <v>7</v>
      </c>
      <c r="E6" s="22" t="str">
        <f>D6&amp;" "&amp;VLOOKUP(A6,'Risk Tespit Formu '!A:E,4,FALSE)</f>
        <v xml:space="preserve">Risk:  Başvurunun yanlış veya eksik kaydedilmesi </v>
      </c>
      <c r="F6" s="87">
        <v>1</v>
      </c>
      <c r="G6" s="87">
        <v>1</v>
      </c>
      <c r="H6" s="87">
        <v>1</v>
      </c>
      <c r="I6" s="87">
        <v>1</v>
      </c>
      <c r="J6" s="87">
        <v>1</v>
      </c>
      <c r="K6" s="87">
        <v>1</v>
      </c>
      <c r="L6" s="87">
        <v>1</v>
      </c>
      <c r="M6" s="87">
        <v>1</v>
      </c>
      <c r="N6" s="87">
        <v>1</v>
      </c>
      <c r="O6" s="87">
        <v>1</v>
      </c>
      <c r="P6" s="88">
        <f t="shared" ref="P6" si="0">SUM(F6:O7)/10</f>
        <v>1</v>
      </c>
      <c r="Q6" s="80">
        <v>1</v>
      </c>
      <c r="R6" s="80">
        <v>2</v>
      </c>
      <c r="S6" s="80">
        <v>2</v>
      </c>
      <c r="T6" s="80">
        <v>1</v>
      </c>
      <c r="U6" s="80">
        <v>1</v>
      </c>
      <c r="V6" s="80">
        <v>1</v>
      </c>
      <c r="W6" s="80">
        <v>1</v>
      </c>
      <c r="X6" s="80">
        <v>1</v>
      </c>
      <c r="Y6" s="80">
        <v>1</v>
      </c>
      <c r="Z6" s="80">
        <v>2</v>
      </c>
      <c r="AA6" s="88">
        <f t="shared" ref="AA6" si="1">SUM(Q6:Z7)/10</f>
        <v>1.3</v>
      </c>
      <c r="AB6" s="86">
        <f>P6*AA6</f>
        <v>1.3</v>
      </c>
    </row>
    <row r="7" spans="1:30" ht="26.25" thickBot="1" x14ac:dyDescent="0.3">
      <c r="A7" s="86"/>
      <c r="B7" s="86"/>
      <c r="C7" s="57"/>
      <c r="D7" s="4" t="s">
        <v>8</v>
      </c>
      <c r="E7" s="33" t="str">
        <f>D7&amp;" "&amp;VLOOKUP(A6,'Risk Tespit Formu '!A:E,5,FALSE)</f>
        <v xml:space="preserve">Sebep:  Standart kayıt prosedürünün olmaması veya personelin dikkatsizliği </v>
      </c>
      <c r="F7" s="85"/>
      <c r="G7" s="85"/>
      <c r="H7" s="85"/>
      <c r="I7" s="85"/>
      <c r="J7" s="85"/>
      <c r="K7" s="85"/>
      <c r="L7" s="85"/>
      <c r="M7" s="85"/>
      <c r="N7" s="85"/>
      <c r="O7" s="85"/>
      <c r="P7" s="89"/>
      <c r="Q7" s="85"/>
      <c r="R7" s="85"/>
      <c r="S7" s="85"/>
      <c r="T7" s="85"/>
      <c r="U7" s="85"/>
      <c r="V7" s="85"/>
      <c r="W7" s="85"/>
      <c r="X7" s="85"/>
      <c r="Y7" s="85"/>
      <c r="Z7" s="85"/>
      <c r="AA7" s="89"/>
      <c r="AB7" s="86"/>
    </row>
    <row r="8" spans="1:30" ht="25.5" x14ac:dyDescent="0.25">
      <c r="A8" s="85">
        <v>3</v>
      </c>
      <c r="B8" s="85" t="s">
        <v>459</v>
      </c>
      <c r="C8" s="91" t="s">
        <v>49</v>
      </c>
      <c r="D8" s="3" t="s">
        <v>7</v>
      </c>
      <c r="E8" s="22" t="str">
        <f>D8&amp;" "&amp;VLOOKUP(A8,'Risk Tespit Formu '!A:E,4,FALSE)</f>
        <v xml:space="preserve">Risk:  Belgelerin kaybolması, karışması veya yetkisiz kişilerin eline geçmesi </v>
      </c>
      <c r="F8" s="87">
        <v>1</v>
      </c>
      <c r="G8" s="87">
        <v>1</v>
      </c>
      <c r="H8" s="87">
        <v>1</v>
      </c>
      <c r="I8" s="87">
        <v>1</v>
      </c>
      <c r="J8" s="87">
        <v>1</v>
      </c>
      <c r="K8" s="87">
        <v>1</v>
      </c>
      <c r="L8" s="87">
        <v>1</v>
      </c>
      <c r="M8" s="87">
        <v>1</v>
      </c>
      <c r="N8" s="87">
        <v>1</v>
      </c>
      <c r="O8" s="87">
        <v>1</v>
      </c>
      <c r="P8" s="88">
        <f t="shared" ref="P8" si="2">SUM(F8:O9)/10</f>
        <v>1</v>
      </c>
      <c r="Q8" s="80">
        <v>2</v>
      </c>
      <c r="R8" s="80">
        <v>1</v>
      </c>
      <c r="S8" s="80">
        <v>2</v>
      </c>
      <c r="T8" s="80">
        <v>1</v>
      </c>
      <c r="U8" s="80">
        <v>2</v>
      </c>
      <c r="V8" s="80">
        <v>1</v>
      </c>
      <c r="W8" s="80">
        <v>1</v>
      </c>
      <c r="X8" s="80">
        <v>1</v>
      </c>
      <c r="Y8" s="80">
        <v>1</v>
      </c>
      <c r="Z8" s="80">
        <v>2</v>
      </c>
      <c r="AA8" s="88">
        <f t="shared" ref="AA8" si="3">SUM(Q8:Z9)/10</f>
        <v>1.4</v>
      </c>
      <c r="AB8" s="86">
        <f>P8*AA8</f>
        <v>1.4</v>
      </c>
    </row>
    <row r="9" spans="1:30" ht="13.5" thickBot="1" x14ac:dyDescent="0.3">
      <c r="A9" s="86"/>
      <c r="B9" s="86"/>
      <c r="C9" s="57"/>
      <c r="D9" s="4" t="s">
        <v>8</v>
      </c>
      <c r="E9" s="33" t="str">
        <f>D9&amp;" "&amp;VLOOKUP(A8,'Risk Tespit Formu '!A:E,5,FALSE)</f>
        <v xml:space="preserve">Sebep: Fiziksel/dijital arşiv sisteminin güvenli olmaması </v>
      </c>
      <c r="F9" s="85"/>
      <c r="G9" s="85"/>
      <c r="H9" s="85"/>
      <c r="I9" s="85"/>
      <c r="J9" s="85"/>
      <c r="K9" s="85"/>
      <c r="L9" s="85"/>
      <c r="M9" s="85"/>
      <c r="N9" s="85"/>
      <c r="O9" s="85"/>
      <c r="P9" s="89"/>
      <c r="Q9" s="85"/>
      <c r="R9" s="85"/>
      <c r="S9" s="85"/>
      <c r="T9" s="85"/>
      <c r="U9" s="85"/>
      <c r="V9" s="85"/>
      <c r="W9" s="85"/>
      <c r="X9" s="85"/>
      <c r="Y9" s="85"/>
      <c r="Z9" s="85"/>
      <c r="AA9" s="89"/>
      <c r="AB9" s="86"/>
    </row>
    <row r="10" spans="1:30" ht="25.5" x14ac:dyDescent="0.25">
      <c r="A10" s="85">
        <v>4</v>
      </c>
      <c r="B10" s="85" t="s">
        <v>459</v>
      </c>
      <c r="C10" s="91" t="s">
        <v>49</v>
      </c>
      <c r="D10" s="3" t="s">
        <v>7</v>
      </c>
      <c r="E10" s="22" t="str">
        <f>D10&amp;" "&amp;VLOOKUP(A10,'Risk Tespit Formu '!A:E,4,FALSE)</f>
        <v>Risk:  Disiplin amiri tarafından yanlış değerlendirme yapılması</v>
      </c>
      <c r="F10" s="80">
        <v>2</v>
      </c>
      <c r="G10" s="80">
        <v>2</v>
      </c>
      <c r="H10" s="80">
        <v>2</v>
      </c>
      <c r="I10" s="80">
        <v>2</v>
      </c>
      <c r="J10" s="80">
        <v>2</v>
      </c>
      <c r="K10" s="80">
        <v>2</v>
      </c>
      <c r="L10" s="80">
        <v>2</v>
      </c>
      <c r="M10" s="80">
        <v>2</v>
      </c>
      <c r="N10" s="80">
        <v>2</v>
      </c>
      <c r="O10" s="80">
        <v>2</v>
      </c>
      <c r="P10" s="88">
        <f t="shared" ref="P10" si="4">SUM(F10:O11)/10</f>
        <v>2</v>
      </c>
      <c r="Q10" s="80">
        <v>2</v>
      </c>
      <c r="R10" s="80">
        <v>1</v>
      </c>
      <c r="S10" s="80">
        <v>2</v>
      </c>
      <c r="T10" s="80">
        <v>1</v>
      </c>
      <c r="U10" s="80">
        <v>2</v>
      </c>
      <c r="V10" s="80">
        <v>1</v>
      </c>
      <c r="W10" s="80">
        <v>2</v>
      </c>
      <c r="X10" s="80">
        <v>1</v>
      </c>
      <c r="Y10" s="80">
        <v>2</v>
      </c>
      <c r="Z10" s="80">
        <v>2</v>
      </c>
      <c r="AA10" s="88">
        <f t="shared" ref="AA10" si="5">SUM(Q10:Z11)/10</f>
        <v>1.6</v>
      </c>
      <c r="AB10" s="86">
        <f>P10*AA10</f>
        <v>3.2</v>
      </c>
      <c r="AD10" s="38"/>
    </row>
    <row r="11" spans="1:30" ht="26.25" thickBot="1" x14ac:dyDescent="0.3">
      <c r="A11" s="86"/>
      <c r="B11" s="86"/>
      <c r="C11" s="57"/>
      <c r="D11" s="4" t="s">
        <v>8</v>
      </c>
      <c r="E11" s="33" t="str">
        <f>D11&amp;" "&amp;VLOOKUP(A10,'Risk Tespit Formu '!A:E,5,FALSE)</f>
        <v xml:space="preserve">Sebep: Eksik veya hatalı bilgi aktarımı, yoğunluk nedeniyle detaylı inceleme yapılmaması </v>
      </c>
      <c r="F11" s="85"/>
      <c r="G11" s="85"/>
      <c r="H11" s="85"/>
      <c r="I11" s="85"/>
      <c r="J11" s="85"/>
      <c r="K11" s="85"/>
      <c r="L11" s="85"/>
      <c r="M11" s="85"/>
      <c r="N11" s="85"/>
      <c r="O11" s="85"/>
      <c r="P11" s="89"/>
      <c r="Q11" s="85"/>
      <c r="R11" s="85"/>
      <c r="S11" s="85"/>
      <c r="T11" s="85"/>
      <c r="U11" s="85"/>
      <c r="V11" s="85"/>
      <c r="W11" s="85"/>
      <c r="X11" s="85"/>
      <c r="Y11" s="85"/>
      <c r="Z11" s="85"/>
      <c r="AA11" s="89"/>
      <c r="AB11" s="86"/>
    </row>
    <row r="12" spans="1:30" x14ac:dyDescent="0.25">
      <c r="A12" s="85">
        <v>5</v>
      </c>
      <c r="B12" s="85" t="s">
        <v>459</v>
      </c>
      <c r="C12" s="91" t="s">
        <v>49</v>
      </c>
      <c r="D12" s="3" t="s">
        <v>7</v>
      </c>
      <c r="E12" s="22" t="str">
        <f>D12&amp;" "&amp;VLOOKUP(A12,'Risk Tespit Formu '!A:E,4,FALSE)</f>
        <v>Risk:  Evrakın  yanlış kişiye iletilmesi</v>
      </c>
      <c r="F12" s="80">
        <v>2</v>
      </c>
      <c r="G12" s="80">
        <v>2</v>
      </c>
      <c r="H12" s="80">
        <v>1</v>
      </c>
      <c r="I12" s="80">
        <v>2</v>
      </c>
      <c r="J12" s="80">
        <v>1</v>
      </c>
      <c r="K12" s="80">
        <v>2</v>
      </c>
      <c r="L12" s="80">
        <v>1</v>
      </c>
      <c r="M12" s="80">
        <v>2</v>
      </c>
      <c r="N12" s="80">
        <v>2</v>
      </c>
      <c r="O12" s="80">
        <v>2</v>
      </c>
      <c r="P12" s="88">
        <f t="shared" ref="P12" si="6">SUM(F12:O13)/10</f>
        <v>1.7</v>
      </c>
      <c r="Q12" s="80">
        <v>1</v>
      </c>
      <c r="R12" s="80">
        <v>1</v>
      </c>
      <c r="S12" s="80">
        <v>1</v>
      </c>
      <c r="T12" s="80">
        <v>1</v>
      </c>
      <c r="U12" s="80">
        <v>1</v>
      </c>
      <c r="V12" s="80">
        <v>1</v>
      </c>
      <c r="W12" s="80">
        <v>2</v>
      </c>
      <c r="X12" s="80">
        <v>1</v>
      </c>
      <c r="Y12" s="80">
        <v>1</v>
      </c>
      <c r="Z12" s="80">
        <v>2</v>
      </c>
      <c r="AA12" s="88">
        <f t="shared" ref="AA12" si="7">SUM(Q12:Z13)/10</f>
        <v>1.2</v>
      </c>
      <c r="AB12" s="86">
        <f>P12*AA12</f>
        <v>2.04</v>
      </c>
    </row>
    <row r="13" spans="1:30" ht="26.25" thickBot="1" x14ac:dyDescent="0.3">
      <c r="A13" s="86"/>
      <c r="B13" s="86"/>
      <c r="C13" s="57"/>
      <c r="D13" s="4" t="s">
        <v>8</v>
      </c>
      <c r="E13" s="33" t="str">
        <f>D13&amp;" "&amp;VLOOKUP(A12,'Risk Tespit Formu '!A:E,5,FALSE)</f>
        <v xml:space="preserve">Sebep: Evrak kayıt ve dağıtım sisteminin manuel yapılması veya kontrol mekanizmasının yetersizliği </v>
      </c>
      <c r="F13" s="85"/>
      <c r="G13" s="85"/>
      <c r="H13" s="85"/>
      <c r="I13" s="85"/>
      <c r="J13" s="85"/>
      <c r="K13" s="85"/>
      <c r="L13" s="85"/>
      <c r="M13" s="85"/>
      <c r="N13" s="85"/>
      <c r="O13" s="85"/>
      <c r="P13" s="89"/>
      <c r="Q13" s="85"/>
      <c r="R13" s="85"/>
      <c r="S13" s="85"/>
      <c r="T13" s="85"/>
      <c r="U13" s="85"/>
      <c r="V13" s="85"/>
      <c r="W13" s="85"/>
      <c r="X13" s="85"/>
      <c r="Y13" s="85"/>
      <c r="Z13" s="85"/>
      <c r="AA13" s="89"/>
      <c r="AB13" s="86"/>
      <c r="AD13" s="39"/>
    </row>
    <row r="14" spans="1:30" x14ac:dyDescent="0.25">
      <c r="A14" s="85">
        <v>6</v>
      </c>
      <c r="B14" s="85" t="s">
        <v>459</v>
      </c>
      <c r="C14" s="91" t="s">
        <v>49</v>
      </c>
      <c r="D14" s="3" t="s">
        <v>7</v>
      </c>
      <c r="E14" s="22" t="str">
        <f>D14&amp;" "&amp;VLOOKUP(A14,'Risk Tespit Formu '!A:E,4,FALSE)</f>
        <v xml:space="preserve">Risk:  Tebliğin zamanında yapılmaması </v>
      </c>
      <c r="F14" s="80">
        <v>2</v>
      </c>
      <c r="G14" s="80">
        <v>2</v>
      </c>
      <c r="H14" s="80">
        <v>2</v>
      </c>
      <c r="I14" s="80">
        <v>1</v>
      </c>
      <c r="J14" s="80">
        <v>1</v>
      </c>
      <c r="K14" s="80">
        <v>2</v>
      </c>
      <c r="L14" s="80">
        <v>1</v>
      </c>
      <c r="M14" s="80">
        <v>2</v>
      </c>
      <c r="N14" s="80">
        <v>2</v>
      </c>
      <c r="O14" s="80">
        <v>2</v>
      </c>
      <c r="P14" s="88">
        <f t="shared" ref="P14" si="8">SUM(F14:O15)/10</f>
        <v>1.7</v>
      </c>
      <c r="Q14" s="80">
        <v>1</v>
      </c>
      <c r="R14" s="80">
        <v>1</v>
      </c>
      <c r="S14" s="80">
        <v>1</v>
      </c>
      <c r="T14" s="80">
        <v>1</v>
      </c>
      <c r="U14" s="80">
        <v>1</v>
      </c>
      <c r="V14" s="80">
        <v>1</v>
      </c>
      <c r="W14" s="80">
        <v>2</v>
      </c>
      <c r="X14" s="80">
        <v>1</v>
      </c>
      <c r="Y14" s="80">
        <v>1</v>
      </c>
      <c r="Z14" s="80">
        <v>2</v>
      </c>
      <c r="AA14" s="88">
        <f t="shared" ref="AA14" si="9">SUM(Q14:Z15)/10</f>
        <v>1.2</v>
      </c>
      <c r="AB14" s="86">
        <f>P14*AA14</f>
        <v>2.04</v>
      </c>
    </row>
    <row r="15" spans="1:30" ht="26.25" customHeight="1" thickBot="1" x14ac:dyDescent="0.3">
      <c r="A15" s="86"/>
      <c r="B15" s="86"/>
      <c r="C15" s="57"/>
      <c r="D15" s="4" t="s">
        <v>8</v>
      </c>
      <c r="E15" s="33" t="str">
        <f>D15&amp;" "&amp;VLOOKUP(A14,'Risk Tespit Formu '!A:E,5,FALSE)</f>
        <v>Sebep: Görevli kişinin mevzuat bilgisi eksikliği</v>
      </c>
      <c r="F15" s="85"/>
      <c r="G15" s="85"/>
      <c r="H15" s="85"/>
      <c r="I15" s="85"/>
      <c r="J15" s="85"/>
      <c r="K15" s="85"/>
      <c r="L15" s="85"/>
      <c r="M15" s="85"/>
      <c r="N15" s="85"/>
      <c r="O15" s="85"/>
      <c r="P15" s="89"/>
      <c r="Q15" s="85"/>
      <c r="R15" s="85"/>
      <c r="S15" s="85"/>
      <c r="T15" s="85"/>
      <c r="U15" s="85"/>
      <c r="V15" s="85"/>
      <c r="W15" s="85"/>
      <c r="X15" s="85"/>
      <c r="Y15" s="85"/>
      <c r="Z15" s="85"/>
      <c r="AA15" s="89"/>
      <c r="AB15" s="86"/>
    </row>
    <row r="16" spans="1:30" x14ac:dyDescent="0.25">
      <c r="A16" s="85">
        <v>7</v>
      </c>
      <c r="B16" s="85" t="s">
        <v>459</v>
      </c>
      <c r="C16" s="91" t="s">
        <v>49</v>
      </c>
      <c r="D16" s="3" t="s">
        <v>7</v>
      </c>
      <c r="E16" s="22" t="str">
        <f>D16&amp;" "&amp;VLOOKUP(A16,'Risk Tespit Formu '!A:E,4,FALSE)</f>
        <v>Risk:  Görevlendirilen kişinin tarafsız olmaması</v>
      </c>
      <c r="F16" s="80">
        <v>4</v>
      </c>
      <c r="G16" s="80">
        <v>4</v>
      </c>
      <c r="H16" s="80">
        <v>4</v>
      </c>
      <c r="I16" s="80">
        <v>4</v>
      </c>
      <c r="J16" s="80">
        <v>5</v>
      </c>
      <c r="K16" s="80">
        <v>2</v>
      </c>
      <c r="L16" s="80">
        <v>3</v>
      </c>
      <c r="M16" s="80">
        <v>5</v>
      </c>
      <c r="N16" s="80">
        <v>2</v>
      </c>
      <c r="O16" s="80">
        <v>3</v>
      </c>
      <c r="P16" s="88">
        <f t="shared" ref="P16" si="10">SUM(F16:O17)/10</f>
        <v>3.6</v>
      </c>
      <c r="Q16" s="80">
        <v>6</v>
      </c>
      <c r="R16" s="80">
        <v>7</v>
      </c>
      <c r="S16" s="80">
        <v>8</v>
      </c>
      <c r="T16" s="80">
        <v>6</v>
      </c>
      <c r="U16" s="80">
        <v>6</v>
      </c>
      <c r="V16" s="80">
        <v>7</v>
      </c>
      <c r="W16" s="80">
        <v>7</v>
      </c>
      <c r="X16" s="80">
        <v>9</v>
      </c>
      <c r="Y16" s="80">
        <v>8</v>
      </c>
      <c r="Z16" s="80">
        <v>9</v>
      </c>
      <c r="AA16" s="88">
        <f t="shared" ref="AA16" si="11">SUM(Q16:Z17)/10</f>
        <v>7.3</v>
      </c>
      <c r="AB16" s="85">
        <f>P16*AA16</f>
        <v>26.28</v>
      </c>
    </row>
    <row r="17" spans="1:28" ht="26.25" thickBot="1" x14ac:dyDescent="0.3">
      <c r="A17" s="86"/>
      <c r="B17" s="86"/>
      <c r="C17" s="57"/>
      <c r="D17" s="4" t="s">
        <v>8</v>
      </c>
      <c r="E17" s="33" t="str">
        <f>D17&amp;" "&amp;VLOOKUP(A16,'Risk Tespit Formu '!A:E,5,FALSE)</f>
        <v xml:space="preserve">Sebep: Soruşturmacı seçimi için objektif kriterlerin belirlenmemesi </v>
      </c>
      <c r="F17" s="85"/>
      <c r="G17" s="85"/>
      <c r="H17" s="85"/>
      <c r="I17" s="85"/>
      <c r="J17" s="85"/>
      <c r="K17" s="85"/>
      <c r="L17" s="85"/>
      <c r="M17" s="85"/>
      <c r="N17" s="85"/>
      <c r="O17" s="85"/>
      <c r="P17" s="89"/>
      <c r="Q17" s="85"/>
      <c r="R17" s="85"/>
      <c r="S17" s="85"/>
      <c r="T17" s="85"/>
      <c r="U17" s="85"/>
      <c r="V17" s="85"/>
      <c r="W17" s="85"/>
      <c r="X17" s="85"/>
      <c r="Y17" s="85"/>
      <c r="Z17" s="85"/>
      <c r="AA17" s="89"/>
      <c r="AB17" s="86"/>
    </row>
    <row r="18" spans="1:28" ht="25.5" x14ac:dyDescent="0.25">
      <c r="A18" s="85">
        <v>8</v>
      </c>
      <c r="B18" s="85" t="s">
        <v>459</v>
      </c>
      <c r="C18" s="91" t="s">
        <v>49</v>
      </c>
      <c r="D18" s="3" t="s">
        <v>7</v>
      </c>
      <c r="E18" s="22" t="str">
        <f>D18&amp;" "&amp;VLOOKUP(A18,'Risk Tespit Formu '!A:E,4,FALSE)</f>
        <v>Risk:  Tebligatın muhataba ulaşmaması veya yanlış kişiye yapılması</v>
      </c>
      <c r="F18" s="80">
        <v>1</v>
      </c>
      <c r="G18" s="80">
        <v>1</v>
      </c>
      <c r="H18" s="80">
        <v>1</v>
      </c>
      <c r="I18" s="80">
        <v>1</v>
      </c>
      <c r="J18" s="80">
        <v>1</v>
      </c>
      <c r="K18" s="80">
        <v>1</v>
      </c>
      <c r="L18" s="80">
        <v>1</v>
      </c>
      <c r="M18" s="80">
        <v>1</v>
      </c>
      <c r="N18" s="80">
        <v>1</v>
      </c>
      <c r="O18" s="80">
        <v>1</v>
      </c>
      <c r="P18" s="88">
        <f t="shared" ref="P18" si="12">SUM(F18:O19)/10</f>
        <v>1</v>
      </c>
      <c r="Q18" s="80">
        <v>2</v>
      </c>
      <c r="R18" s="80">
        <v>2</v>
      </c>
      <c r="S18" s="80">
        <v>3</v>
      </c>
      <c r="T18" s="80">
        <v>2</v>
      </c>
      <c r="U18" s="80">
        <v>2</v>
      </c>
      <c r="V18" s="80">
        <v>1</v>
      </c>
      <c r="W18" s="80">
        <v>2</v>
      </c>
      <c r="X18" s="80">
        <v>2</v>
      </c>
      <c r="Y18" s="80">
        <v>1</v>
      </c>
      <c r="Z18" s="80">
        <v>2</v>
      </c>
      <c r="AA18" s="88">
        <f t="shared" ref="AA18" si="13">SUM(Q18:Z19)/10</f>
        <v>1.9</v>
      </c>
      <c r="AB18" s="86">
        <f>P18*AA18</f>
        <v>1.9</v>
      </c>
    </row>
    <row r="19" spans="1:28" ht="26.25" thickBot="1" x14ac:dyDescent="0.3">
      <c r="A19" s="86"/>
      <c r="B19" s="86"/>
      <c r="C19" s="57"/>
      <c r="D19" s="4" t="s">
        <v>8</v>
      </c>
      <c r="E19" s="33" t="str">
        <f>D19&amp;" "&amp;VLOOKUP(A18,'Risk Tespit Formu '!A:E,5,FALSE)</f>
        <v xml:space="preserve">Sebep: Adres veya isim bilgisinin üniversiteye kayıt sırasında yanlış hatalı kaydedilmesi </v>
      </c>
      <c r="F19" s="85"/>
      <c r="G19" s="85"/>
      <c r="H19" s="85"/>
      <c r="I19" s="85"/>
      <c r="J19" s="85"/>
      <c r="K19" s="85"/>
      <c r="L19" s="85"/>
      <c r="M19" s="85"/>
      <c r="N19" s="85"/>
      <c r="O19" s="85"/>
      <c r="P19" s="89"/>
      <c r="Q19" s="85"/>
      <c r="R19" s="85"/>
      <c r="S19" s="85"/>
      <c r="T19" s="85"/>
      <c r="U19" s="85"/>
      <c r="V19" s="85"/>
      <c r="W19" s="85"/>
      <c r="X19" s="85"/>
      <c r="Y19" s="85"/>
      <c r="Z19" s="85"/>
      <c r="AA19" s="89"/>
      <c r="AB19" s="86"/>
    </row>
    <row r="20" spans="1:28" x14ac:dyDescent="0.25">
      <c r="A20" s="85">
        <v>10</v>
      </c>
      <c r="B20" s="85" t="s">
        <v>459</v>
      </c>
      <c r="C20" s="91" t="s">
        <v>49</v>
      </c>
      <c r="D20" s="3" t="s">
        <v>7</v>
      </c>
      <c r="E20" s="22" t="str">
        <f>D20&amp;" "&amp;VLOOKUP(A20,'Risk Tespit Formu '!A:E,4,FALSE)</f>
        <v>Risk:  İfadelerin yanlış veya eksik alınması</v>
      </c>
      <c r="F20" s="80">
        <v>6</v>
      </c>
      <c r="G20" s="80">
        <v>5</v>
      </c>
      <c r="H20" s="80">
        <v>5</v>
      </c>
      <c r="I20" s="80">
        <v>5</v>
      </c>
      <c r="J20" s="80">
        <v>5</v>
      </c>
      <c r="K20" s="80">
        <v>5</v>
      </c>
      <c r="L20" s="80">
        <v>4</v>
      </c>
      <c r="M20" s="80">
        <v>5</v>
      </c>
      <c r="N20" s="80">
        <v>5</v>
      </c>
      <c r="O20" s="80">
        <v>5</v>
      </c>
      <c r="P20" s="88">
        <f t="shared" ref="P20" si="14">SUM(F20:O21)/10</f>
        <v>5</v>
      </c>
      <c r="Q20" s="80">
        <v>1</v>
      </c>
      <c r="R20" s="80">
        <v>2</v>
      </c>
      <c r="S20" s="80">
        <v>3</v>
      </c>
      <c r="T20" s="80">
        <v>2</v>
      </c>
      <c r="U20" s="80">
        <v>2</v>
      </c>
      <c r="V20" s="80">
        <v>2</v>
      </c>
      <c r="W20" s="80">
        <v>2</v>
      </c>
      <c r="X20" s="80">
        <v>3</v>
      </c>
      <c r="Y20" s="80">
        <v>2</v>
      </c>
      <c r="Z20" s="80">
        <v>3</v>
      </c>
      <c r="AA20" s="88">
        <f t="shared" ref="AA20" si="15">SUM(Q20:Z21)/10</f>
        <v>2.2000000000000002</v>
      </c>
      <c r="AB20" s="86">
        <f>P20*AA20</f>
        <v>11</v>
      </c>
    </row>
    <row r="21" spans="1:28" ht="26.25" thickBot="1" x14ac:dyDescent="0.3">
      <c r="A21" s="86"/>
      <c r="B21" s="86"/>
      <c r="C21" s="57"/>
      <c r="D21" s="4" t="s">
        <v>8</v>
      </c>
      <c r="E21" s="33" t="str">
        <f>D21&amp;" "&amp;VLOOKUP(A20,'Risk Tespit Formu '!A:E,5,FALSE)</f>
        <v xml:space="preserve">Sebep: Soruşturmacının deneyim eksikliği veya uygun soru tekniklerini kullanmaması </v>
      </c>
      <c r="F21" s="85"/>
      <c r="G21" s="85"/>
      <c r="H21" s="85"/>
      <c r="I21" s="85"/>
      <c r="J21" s="85"/>
      <c r="K21" s="85"/>
      <c r="L21" s="85"/>
      <c r="M21" s="85"/>
      <c r="N21" s="85"/>
      <c r="O21" s="85"/>
      <c r="P21" s="89"/>
      <c r="Q21" s="85"/>
      <c r="R21" s="85"/>
      <c r="S21" s="85"/>
      <c r="T21" s="85"/>
      <c r="U21" s="85"/>
      <c r="V21" s="85"/>
      <c r="W21" s="85"/>
      <c r="X21" s="85"/>
      <c r="Y21" s="85"/>
      <c r="Z21" s="85"/>
      <c r="AA21" s="89"/>
      <c r="AB21" s="86"/>
    </row>
    <row r="22" spans="1:28" x14ac:dyDescent="0.25">
      <c r="A22" s="85">
        <v>11</v>
      </c>
      <c r="B22" s="85" t="s">
        <v>459</v>
      </c>
      <c r="C22" s="91" t="s">
        <v>49</v>
      </c>
      <c r="D22" s="3" t="s">
        <v>7</v>
      </c>
      <c r="E22" s="22" t="str">
        <f>D22&amp;" "&amp;VLOOKUP(A22,'Risk Tespit Formu '!A:E,4,FALSE)</f>
        <v>Risk:  Tanık veya şikayetçi bilgilerinin ifşası</v>
      </c>
      <c r="F22" s="80">
        <v>1</v>
      </c>
      <c r="G22" s="80">
        <v>1</v>
      </c>
      <c r="H22" s="80">
        <v>1</v>
      </c>
      <c r="I22" s="80">
        <v>1</v>
      </c>
      <c r="J22" s="80">
        <v>1</v>
      </c>
      <c r="K22" s="80">
        <v>1</v>
      </c>
      <c r="L22" s="80">
        <v>3</v>
      </c>
      <c r="M22" s="80">
        <v>1</v>
      </c>
      <c r="N22" s="80">
        <v>1</v>
      </c>
      <c r="O22" s="80">
        <v>1</v>
      </c>
      <c r="P22" s="88">
        <f t="shared" ref="P22" si="16">SUM(F22:O23)/10</f>
        <v>1.2</v>
      </c>
      <c r="Q22" s="80">
        <v>1</v>
      </c>
      <c r="R22" s="80">
        <v>2</v>
      </c>
      <c r="S22" s="80">
        <v>1</v>
      </c>
      <c r="T22" s="80">
        <v>1</v>
      </c>
      <c r="U22" s="80">
        <v>1</v>
      </c>
      <c r="V22" s="80">
        <v>3</v>
      </c>
      <c r="W22" s="80">
        <v>1</v>
      </c>
      <c r="X22" s="80">
        <v>1</v>
      </c>
      <c r="Y22" s="80">
        <v>1</v>
      </c>
      <c r="Z22" s="80">
        <v>2</v>
      </c>
      <c r="AA22" s="88">
        <f t="shared" ref="AA22" si="17">SUM(Q22:Z23)/10</f>
        <v>1.4</v>
      </c>
      <c r="AB22" s="90">
        <f>P22*AA22</f>
        <v>1.68</v>
      </c>
    </row>
    <row r="23" spans="1:28" ht="39" thickBot="1" x14ac:dyDescent="0.3">
      <c r="A23" s="86"/>
      <c r="B23" s="86"/>
      <c r="C23" s="57"/>
      <c r="D23" s="4" t="s">
        <v>8</v>
      </c>
      <c r="E23" s="33" t="str">
        <f>D23&amp;" "&amp;VLOOKUP(A22,'Risk Tespit Formu '!A:E,5,FALSE)</f>
        <v xml:space="preserve">Sebep: Gizlilik kurallarının ihmal edilmesi veya belgelerin açık ortamda saklanması, Görevli personelin KVKK konusunda bilgiye sahip olmaması </v>
      </c>
      <c r="F23" s="85"/>
      <c r="G23" s="85"/>
      <c r="H23" s="85"/>
      <c r="I23" s="85"/>
      <c r="J23" s="85"/>
      <c r="K23" s="85"/>
      <c r="L23" s="85"/>
      <c r="M23" s="85"/>
      <c r="N23" s="85"/>
      <c r="O23" s="85"/>
      <c r="P23" s="89"/>
      <c r="Q23" s="85"/>
      <c r="R23" s="85"/>
      <c r="S23" s="85"/>
      <c r="T23" s="85"/>
      <c r="U23" s="85"/>
      <c r="V23" s="85"/>
      <c r="W23" s="85"/>
      <c r="X23" s="85"/>
      <c r="Y23" s="85"/>
      <c r="Z23" s="85"/>
      <c r="AA23" s="89"/>
      <c r="AB23" s="90"/>
    </row>
    <row r="24" spans="1:28" x14ac:dyDescent="0.25">
      <c r="A24" s="85">
        <v>12</v>
      </c>
      <c r="B24" s="85" t="s">
        <v>459</v>
      </c>
      <c r="C24" s="91" t="s">
        <v>49</v>
      </c>
      <c r="D24" s="3" t="s">
        <v>7</v>
      </c>
      <c r="E24" s="22" t="str">
        <f>D24&amp;" "&amp;VLOOKUP(A24,'Risk Tespit Formu '!A:E,4,FALSE)</f>
        <v>Risk:  Tarafsızlık ve gizlilik ilkelerinin ihlali</v>
      </c>
      <c r="F24" s="80">
        <v>1</v>
      </c>
      <c r="G24" s="80">
        <v>1</v>
      </c>
      <c r="H24" s="80">
        <v>1</v>
      </c>
      <c r="I24" s="80">
        <v>1</v>
      </c>
      <c r="J24" s="80">
        <v>1</v>
      </c>
      <c r="K24" s="80">
        <v>1</v>
      </c>
      <c r="L24" s="80">
        <v>1</v>
      </c>
      <c r="M24" s="80">
        <v>1</v>
      </c>
      <c r="N24" s="80">
        <v>1</v>
      </c>
      <c r="O24" s="80">
        <v>1</v>
      </c>
      <c r="P24" s="88">
        <f t="shared" ref="P24" si="18">SUM(F24:O25)/10</f>
        <v>1</v>
      </c>
      <c r="Q24" s="80">
        <v>1</v>
      </c>
      <c r="R24" s="80">
        <v>2</v>
      </c>
      <c r="S24" s="80">
        <v>3</v>
      </c>
      <c r="T24" s="80">
        <v>2</v>
      </c>
      <c r="U24" s="80">
        <v>2</v>
      </c>
      <c r="V24" s="80">
        <v>2</v>
      </c>
      <c r="W24" s="80">
        <v>2</v>
      </c>
      <c r="X24" s="80">
        <v>3</v>
      </c>
      <c r="Y24" s="80">
        <v>2</v>
      </c>
      <c r="Z24" s="80">
        <v>2</v>
      </c>
      <c r="AA24" s="88">
        <f t="shared" ref="AA24" si="19">SUM(Q24:Z25)/10</f>
        <v>2.1</v>
      </c>
      <c r="AB24" s="86">
        <f>P24*AA24</f>
        <v>2.1</v>
      </c>
    </row>
    <row r="25" spans="1:28" x14ac:dyDescent="0.25">
      <c r="A25" s="86"/>
      <c r="B25" s="86"/>
      <c r="C25" s="57"/>
      <c r="D25" s="4" t="s">
        <v>8</v>
      </c>
      <c r="E25" s="33" t="str">
        <f>D25&amp;" "&amp;VLOOKUP(A24,'Risk Tespit Formu '!A:E,5,FALSE)</f>
        <v xml:space="preserve">Sebep: Soruşturmacının taraflardan biriyle kişisel ilişkisi </v>
      </c>
      <c r="F25" s="85"/>
      <c r="G25" s="85"/>
      <c r="H25" s="85"/>
      <c r="I25" s="85"/>
      <c r="J25" s="85"/>
      <c r="K25" s="85"/>
      <c r="L25" s="85"/>
      <c r="M25" s="85"/>
      <c r="N25" s="85"/>
      <c r="O25" s="85"/>
      <c r="P25" s="89"/>
      <c r="Q25" s="85"/>
      <c r="R25" s="85"/>
      <c r="S25" s="85"/>
      <c r="T25" s="85"/>
      <c r="U25" s="85"/>
      <c r="V25" s="85"/>
      <c r="W25" s="85"/>
      <c r="X25" s="85"/>
      <c r="Y25" s="85"/>
      <c r="Z25" s="85"/>
      <c r="AA25" s="89"/>
      <c r="AB25" s="86"/>
    </row>
    <row r="26" spans="1:28" ht="25.5" x14ac:dyDescent="0.25">
      <c r="A26" s="85">
        <v>13</v>
      </c>
      <c r="B26" s="85" t="s">
        <v>459</v>
      </c>
      <c r="C26" s="57" t="s">
        <v>50</v>
      </c>
      <c r="D26" s="3" t="s">
        <v>7</v>
      </c>
      <c r="E26" s="22" t="str">
        <f>D26&amp;" "&amp;VLOOKUP(A26,'Risk Tespit Formu '!A:E,4,FALSE)</f>
        <v>Risk:  Öğrencinin dilekçesinin kaybolması veya yanlış dosyalanması</v>
      </c>
      <c r="F26" s="80">
        <v>1</v>
      </c>
      <c r="G26" s="80">
        <v>1</v>
      </c>
      <c r="H26" s="80">
        <v>1</v>
      </c>
      <c r="I26" s="80">
        <v>1</v>
      </c>
      <c r="J26" s="80">
        <v>1</v>
      </c>
      <c r="K26" s="80">
        <v>1</v>
      </c>
      <c r="L26" s="80">
        <v>1</v>
      </c>
      <c r="M26" s="80">
        <v>1</v>
      </c>
      <c r="N26" s="80">
        <v>1</v>
      </c>
      <c r="O26" s="80">
        <v>1</v>
      </c>
      <c r="P26" s="88">
        <f t="shared" ref="P26" si="20">SUM(F26:O27)/10</f>
        <v>1</v>
      </c>
      <c r="Q26" s="80">
        <v>1</v>
      </c>
      <c r="R26" s="80">
        <v>2</v>
      </c>
      <c r="S26" s="80">
        <v>1</v>
      </c>
      <c r="T26" s="80">
        <v>2</v>
      </c>
      <c r="U26" s="80">
        <v>2</v>
      </c>
      <c r="V26" s="80">
        <v>2</v>
      </c>
      <c r="W26" s="80">
        <v>2</v>
      </c>
      <c r="X26" s="80">
        <v>1</v>
      </c>
      <c r="Y26" s="80">
        <v>2</v>
      </c>
      <c r="Z26" s="80">
        <v>2</v>
      </c>
      <c r="AA26" s="88">
        <f t="shared" ref="AA26" si="21">SUM(Q26:Z27)/10</f>
        <v>1.7</v>
      </c>
      <c r="AB26" s="85">
        <f>P26*AA26</f>
        <v>1.7</v>
      </c>
    </row>
    <row r="27" spans="1:28" ht="25.5" x14ac:dyDescent="0.25">
      <c r="A27" s="86"/>
      <c r="B27" s="86"/>
      <c r="C27" s="62"/>
      <c r="D27" s="4" t="s">
        <v>8</v>
      </c>
      <c r="E27" s="33" t="str">
        <f>D27&amp;" "&amp;VLOOKUP(A26,'Risk Tespit Formu '!A:E,5,FALSE)</f>
        <v>Sebep: Evrak tesliminde kayıt sistemi kullanılmaması, manuel takip yapılması</v>
      </c>
      <c r="F27" s="85"/>
      <c r="G27" s="85"/>
      <c r="H27" s="85"/>
      <c r="I27" s="85"/>
      <c r="J27" s="85"/>
      <c r="K27" s="85"/>
      <c r="L27" s="85"/>
      <c r="M27" s="85"/>
      <c r="N27" s="85"/>
      <c r="O27" s="85"/>
      <c r="P27" s="89"/>
      <c r="Q27" s="85"/>
      <c r="R27" s="85"/>
      <c r="S27" s="85"/>
      <c r="T27" s="85"/>
      <c r="U27" s="85"/>
      <c r="V27" s="85"/>
      <c r="W27" s="85"/>
      <c r="X27" s="85"/>
      <c r="Y27" s="85"/>
      <c r="Z27" s="85"/>
      <c r="AA27" s="89"/>
      <c r="AB27" s="86"/>
    </row>
    <row r="28" spans="1:28" x14ac:dyDescent="0.25">
      <c r="A28" s="85">
        <v>14</v>
      </c>
      <c r="B28" s="85" t="s">
        <v>459</v>
      </c>
      <c r="C28" s="57" t="s">
        <v>50</v>
      </c>
      <c r="D28" s="3" t="s">
        <v>7</v>
      </c>
      <c r="E28" s="22" t="str">
        <f>D28&amp;" "&amp;VLOOKUP(A28,'Risk Tespit Formu '!A:E,4,FALSE)</f>
        <v>Risk:  Müracaatın gizliliğinin ihlali</v>
      </c>
      <c r="F28" s="80">
        <v>1</v>
      </c>
      <c r="G28" s="80">
        <v>1</v>
      </c>
      <c r="H28" s="80">
        <v>1</v>
      </c>
      <c r="I28" s="80">
        <v>1</v>
      </c>
      <c r="J28" s="80">
        <v>1</v>
      </c>
      <c r="K28" s="80">
        <v>1</v>
      </c>
      <c r="L28" s="80">
        <v>1</v>
      </c>
      <c r="M28" s="80">
        <v>1</v>
      </c>
      <c r="N28" s="80">
        <v>1</v>
      </c>
      <c r="O28" s="80">
        <v>1</v>
      </c>
      <c r="P28" s="88">
        <f t="shared" ref="P28" si="22">SUM(F28:O29)/10</f>
        <v>1</v>
      </c>
      <c r="Q28" s="80">
        <v>1</v>
      </c>
      <c r="R28" s="80">
        <v>1</v>
      </c>
      <c r="S28" s="80">
        <v>1</v>
      </c>
      <c r="T28" s="80">
        <v>1</v>
      </c>
      <c r="U28" s="80">
        <v>1</v>
      </c>
      <c r="V28" s="80">
        <v>1</v>
      </c>
      <c r="W28" s="80">
        <v>1</v>
      </c>
      <c r="X28" s="80">
        <v>1</v>
      </c>
      <c r="Y28" s="80">
        <v>1</v>
      </c>
      <c r="Z28" s="80">
        <v>1</v>
      </c>
      <c r="AA28" s="88">
        <f t="shared" ref="AA28" si="23">SUM(Q28:Z29)/10</f>
        <v>1</v>
      </c>
      <c r="AB28" s="86">
        <f>P28*AA28</f>
        <v>1</v>
      </c>
    </row>
    <row r="29" spans="1:28" ht="25.5" x14ac:dyDescent="0.25">
      <c r="A29" s="86"/>
      <c r="B29" s="86"/>
      <c r="C29" s="62"/>
      <c r="D29" s="4" t="s">
        <v>8</v>
      </c>
      <c r="E29" s="33" t="str">
        <f>D29&amp;" "&amp;VLOOKUP(A28,'Risk Tespit Formu '!A:E,5,FALSE)</f>
        <v>Sebep: Dilekçede yer alan kişisel/sağlık bilgilerinin açık ortamda bulundurulması</v>
      </c>
      <c r="F29" s="85"/>
      <c r="G29" s="85"/>
      <c r="H29" s="85"/>
      <c r="I29" s="85"/>
      <c r="J29" s="85"/>
      <c r="K29" s="85"/>
      <c r="L29" s="85"/>
      <c r="M29" s="85"/>
      <c r="N29" s="85"/>
      <c r="O29" s="85"/>
      <c r="P29" s="89"/>
      <c r="Q29" s="85"/>
      <c r="R29" s="85"/>
      <c r="S29" s="85"/>
      <c r="T29" s="85"/>
      <c r="U29" s="85"/>
      <c r="V29" s="85"/>
      <c r="W29" s="85"/>
      <c r="X29" s="85"/>
      <c r="Y29" s="85"/>
      <c r="Z29" s="85"/>
      <c r="AA29" s="89"/>
      <c r="AB29" s="86"/>
    </row>
    <row r="30" spans="1:28" x14ac:dyDescent="0.25">
      <c r="A30" s="85">
        <v>15</v>
      </c>
      <c r="B30" s="85" t="s">
        <v>459</v>
      </c>
      <c r="C30" s="57" t="s">
        <v>50</v>
      </c>
      <c r="D30" s="3" t="s">
        <v>7</v>
      </c>
      <c r="E30" s="22" t="str">
        <f>D30&amp;" "&amp;VLOOKUP(A30,'Risk Tespit Formu '!A:E,4,FALSE)</f>
        <v>Risk:  Eksik veya hatalı dilekçe alınması</v>
      </c>
      <c r="F30" s="80">
        <v>1</v>
      </c>
      <c r="G30" s="80">
        <v>1</v>
      </c>
      <c r="H30" s="80">
        <v>1</v>
      </c>
      <c r="I30" s="80">
        <v>1</v>
      </c>
      <c r="J30" s="80">
        <v>1</v>
      </c>
      <c r="K30" s="80">
        <v>1</v>
      </c>
      <c r="L30" s="80">
        <v>1</v>
      </c>
      <c r="M30" s="80">
        <v>1</v>
      </c>
      <c r="N30" s="80">
        <v>1</v>
      </c>
      <c r="O30" s="80">
        <v>1</v>
      </c>
      <c r="P30" s="88">
        <f t="shared" ref="P30" si="24">SUM(F30:O31)/10</f>
        <v>1</v>
      </c>
      <c r="Q30" s="80">
        <v>1</v>
      </c>
      <c r="R30" s="80">
        <v>1</v>
      </c>
      <c r="S30" s="80">
        <v>1</v>
      </c>
      <c r="T30" s="80">
        <v>2</v>
      </c>
      <c r="U30" s="80">
        <v>1</v>
      </c>
      <c r="V30" s="80">
        <v>1</v>
      </c>
      <c r="W30" s="80">
        <v>2</v>
      </c>
      <c r="X30" s="80">
        <v>1</v>
      </c>
      <c r="Y30" s="80">
        <v>2</v>
      </c>
      <c r="Z30" s="80">
        <v>1</v>
      </c>
      <c r="AA30" s="88">
        <f t="shared" ref="AA30" si="25">SUM(Q30:Z31)/10</f>
        <v>1.3</v>
      </c>
      <c r="AB30" s="86">
        <f>P30*AA30</f>
        <v>1.3</v>
      </c>
    </row>
    <row r="31" spans="1:28" ht="25.5" x14ac:dyDescent="0.25">
      <c r="A31" s="86"/>
      <c r="B31" s="86"/>
      <c r="C31" s="62"/>
      <c r="D31" s="4" t="s">
        <v>8</v>
      </c>
      <c r="E31" s="33" t="str">
        <f>D31&amp;" "&amp;VLOOKUP(A30,'Risk Tespit Formu '!A:E,5,FALSE)</f>
        <v>Sebep: Öğrencinin bilgilendirilmemesi, kontrol mekanizmasının olmaması</v>
      </c>
      <c r="F31" s="85"/>
      <c r="G31" s="85"/>
      <c r="H31" s="85"/>
      <c r="I31" s="85"/>
      <c r="J31" s="85"/>
      <c r="K31" s="85"/>
      <c r="L31" s="85"/>
      <c r="M31" s="85"/>
      <c r="N31" s="85"/>
      <c r="O31" s="85"/>
      <c r="P31" s="89"/>
      <c r="Q31" s="85"/>
      <c r="R31" s="85"/>
      <c r="S31" s="85"/>
      <c r="T31" s="85"/>
      <c r="U31" s="85"/>
      <c r="V31" s="85"/>
      <c r="W31" s="85"/>
      <c r="X31" s="85"/>
      <c r="Y31" s="85"/>
      <c r="Z31" s="85"/>
      <c r="AA31" s="89"/>
      <c r="AB31" s="86"/>
    </row>
    <row r="32" spans="1:28" x14ac:dyDescent="0.25">
      <c r="A32" s="85">
        <v>16</v>
      </c>
      <c r="B32" s="85" t="s">
        <v>459</v>
      </c>
      <c r="C32" s="57" t="s">
        <v>50</v>
      </c>
      <c r="D32" s="3" t="s">
        <v>7</v>
      </c>
      <c r="E32" s="22" t="str">
        <f>D32&amp;" "&amp;VLOOKUP(A32,'Risk Tespit Formu '!A:E,4,FALSE)</f>
        <v>Risk:  Belgelerin eksik veya yanlış değerlendirilmesi</v>
      </c>
      <c r="F32" s="80">
        <v>1</v>
      </c>
      <c r="G32" s="80">
        <v>1</v>
      </c>
      <c r="H32" s="80">
        <v>1</v>
      </c>
      <c r="I32" s="80">
        <v>1</v>
      </c>
      <c r="J32" s="80">
        <v>1</v>
      </c>
      <c r="K32" s="80">
        <v>1</v>
      </c>
      <c r="L32" s="80">
        <v>1</v>
      </c>
      <c r="M32" s="80">
        <v>1</v>
      </c>
      <c r="N32" s="80">
        <v>1</v>
      </c>
      <c r="O32" s="80">
        <v>1</v>
      </c>
      <c r="P32" s="88">
        <f t="shared" ref="P32" si="26">SUM(F32:O33)/10</f>
        <v>1</v>
      </c>
      <c r="Q32" s="80">
        <v>2</v>
      </c>
      <c r="R32" s="80">
        <v>1</v>
      </c>
      <c r="S32" s="80">
        <v>1</v>
      </c>
      <c r="T32" s="80">
        <v>1</v>
      </c>
      <c r="U32" s="80">
        <v>1</v>
      </c>
      <c r="V32" s="80">
        <v>1</v>
      </c>
      <c r="W32" s="80">
        <v>1</v>
      </c>
      <c r="X32" s="80">
        <v>1</v>
      </c>
      <c r="Y32" s="80">
        <v>1</v>
      </c>
      <c r="Z32" s="80">
        <v>1</v>
      </c>
      <c r="AA32" s="88">
        <f t="shared" ref="AA32" si="27">SUM(Q32:Z33)/10</f>
        <v>1.1000000000000001</v>
      </c>
      <c r="AB32" s="86">
        <f>P32*AA32</f>
        <v>1.1000000000000001</v>
      </c>
    </row>
    <row r="33" spans="1:28" ht="25.5" x14ac:dyDescent="0.25">
      <c r="A33" s="86"/>
      <c r="B33" s="86"/>
      <c r="C33" s="62"/>
      <c r="D33" s="4" t="s">
        <v>8</v>
      </c>
      <c r="E33" s="33" t="str">
        <f>D33&amp;" "&amp;VLOOKUP(A32,'Risk Tespit Formu '!A:E,5,FALSE)</f>
        <v>Sebep: Sorumlu personelin yönetmelik hakkında bilgi eksikliği</v>
      </c>
      <c r="F33" s="85"/>
      <c r="G33" s="85"/>
      <c r="H33" s="85"/>
      <c r="I33" s="85"/>
      <c r="J33" s="85"/>
      <c r="K33" s="85"/>
      <c r="L33" s="85"/>
      <c r="M33" s="85"/>
      <c r="N33" s="85"/>
      <c r="O33" s="85"/>
      <c r="P33" s="89"/>
      <c r="Q33" s="85"/>
      <c r="R33" s="85"/>
      <c r="S33" s="85"/>
      <c r="T33" s="85"/>
      <c r="U33" s="85"/>
      <c r="V33" s="85"/>
      <c r="W33" s="85"/>
      <c r="X33" s="85"/>
      <c r="Y33" s="85"/>
      <c r="Z33" s="85"/>
      <c r="AA33" s="89"/>
      <c r="AB33" s="86"/>
    </row>
    <row r="34" spans="1:28" ht="25.5" x14ac:dyDescent="0.25">
      <c r="A34" s="85">
        <v>17</v>
      </c>
      <c r="B34" s="85" t="s">
        <v>459</v>
      </c>
      <c r="C34" s="57" t="s">
        <v>50</v>
      </c>
      <c r="D34" s="3" t="s">
        <v>7</v>
      </c>
      <c r="E34" s="22" t="str">
        <f>D34&amp;" "&amp;VLOOKUP(A34,'Risk Tespit Formu '!A:E,4,FALSE)</f>
        <v>Risk:  Başvurunun süresi dışında olmasına rağmen işleme alınması</v>
      </c>
      <c r="F34" s="80">
        <v>1</v>
      </c>
      <c r="G34" s="80">
        <v>1</v>
      </c>
      <c r="H34" s="80">
        <v>1</v>
      </c>
      <c r="I34" s="80">
        <v>1</v>
      </c>
      <c r="J34" s="80">
        <v>1</v>
      </c>
      <c r="K34" s="80">
        <v>1</v>
      </c>
      <c r="L34" s="80">
        <v>1</v>
      </c>
      <c r="M34" s="80">
        <v>1</v>
      </c>
      <c r="N34" s="80">
        <v>1</v>
      </c>
      <c r="O34" s="80">
        <v>1</v>
      </c>
      <c r="P34" s="88">
        <f t="shared" ref="P34" si="28">SUM(F34:O35)/10</f>
        <v>1</v>
      </c>
      <c r="Q34" s="80">
        <v>1</v>
      </c>
      <c r="R34" s="80">
        <v>2</v>
      </c>
      <c r="S34" s="80">
        <v>2</v>
      </c>
      <c r="T34" s="80">
        <v>2</v>
      </c>
      <c r="U34" s="80">
        <v>2</v>
      </c>
      <c r="V34" s="80">
        <v>1</v>
      </c>
      <c r="W34" s="80">
        <v>1</v>
      </c>
      <c r="X34" s="80">
        <v>2</v>
      </c>
      <c r="Y34" s="80">
        <v>1</v>
      </c>
      <c r="Z34" s="80">
        <v>2</v>
      </c>
      <c r="AA34" s="88">
        <f t="shared" ref="AA34" si="29">SUM(Q34:Z35)/10</f>
        <v>1.6</v>
      </c>
      <c r="AB34" s="86">
        <f>P34*AA34</f>
        <v>1.6</v>
      </c>
    </row>
    <row r="35" spans="1:28" x14ac:dyDescent="0.25">
      <c r="A35" s="86"/>
      <c r="B35" s="86"/>
      <c r="C35" s="62"/>
      <c r="D35" s="4" t="s">
        <v>8</v>
      </c>
      <c r="E35" s="33" t="str">
        <f>D35&amp;" "&amp;VLOOKUP(A34,'Risk Tespit Formu '!A:E,5,FALSE)</f>
        <v>Sebep: Başvuru tarihinin kontrol edilmemesi</v>
      </c>
      <c r="F35" s="85"/>
      <c r="G35" s="85"/>
      <c r="H35" s="85"/>
      <c r="I35" s="85"/>
      <c r="J35" s="85"/>
      <c r="K35" s="85"/>
      <c r="L35" s="85"/>
      <c r="M35" s="85"/>
      <c r="N35" s="85"/>
      <c r="O35" s="85"/>
      <c r="P35" s="89"/>
      <c r="Q35" s="85"/>
      <c r="R35" s="85"/>
      <c r="S35" s="85"/>
      <c r="T35" s="85"/>
      <c r="U35" s="85"/>
      <c r="V35" s="85"/>
      <c r="W35" s="85"/>
      <c r="X35" s="85"/>
      <c r="Y35" s="85"/>
      <c r="Z35" s="85"/>
      <c r="AA35" s="89"/>
      <c r="AB35" s="86"/>
    </row>
    <row r="36" spans="1:28" ht="25.5" x14ac:dyDescent="0.25">
      <c r="A36" s="85">
        <v>18</v>
      </c>
      <c r="B36" s="85" t="s">
        <v>459</v>
      </c>
      <c r="C36" s="57" t="s">
        <v>50</v>
      </c>
      <c r="D36" s="3" t="s">
        <v>7</v>
      </c>
      <c r="E36" s="22" t="str">
        <f>D36&amp;" "&amp;VLOOKUP(A36,'Risk Tespit Formu '!A:E,4,FALSE)</f>
        <v>Risk:  Belgelerin eksik olmasına rağmen onay sürecine geçilmesi</v>
      </c>
      <c r="F36" s="80">
        <v>1</v>
      </c>
      <c r="G36" s="80">
        <v>1</v>
      </c>
      <c r="H36" s="80">
        <v>1</v>
      </c>
      <c r="I36" s="80">
        <v>4</v>
      </c>
      <c r="J36" s="80">
        <v>5</v>
      </c>
      <c r="K36" s="80">
        <v>4</v>
      </c>
      <c r="L36" s="80">
        <v>6</v>
      </c>
      <c r="M36" s="80">
        <v>4</v>
      </c>
      <c r="N36" s="80">
        <v>3</v>
      </c>
      <c r="O36" s="80">
        <v>4</v>
      </c>
      <c r="P36" s="88">
        <f t="shared" ref="P36" si="30">SUM(F36:O37)/10</f>
        <v>3.3</v>
      </c>
      <c r="Q36" s="80">
        <v>1</v>
      </c>
      <c r="R36" s="80">
        <v>1</v>
      </c>
      <c r="S36" s="80">
        <v>1</v>
      </c>
      <c r="T36" s="80">
        <v>1</v>
      </c>
      <c r="U36" s="80">
        <v>1</v>
      </c>
      <c r="V36" s="80">
        <v>1</v>
      </c>
      <c r="W36" s="80">
        <v>1</v>
      </c>
      <c r="X36" s="80">
        <v>2</v>
      </c>
      <c r="Y36" s="80">
        <v>1</v>
      </c>
      <c r="Z36" s="80">
        <v>1</v>
      </c>
      <c r="AA36" s="88">
        <f t="shared" ref="AA36" si="31">SUM(Q36:Z37)/10</f>
        <v>1.1000000000000001</v>
      </c>
      <c r="AB36" s="86">
        <f>P36*AA36</f>
        <v>3.63</v>
      </c>
    </row>
    <row r="37" spans="1:28" ht="25.5" x14ac:dyDescent="0.25">
      <c r="A37" s="86"/>
      <c r="B37" s="86"/>
      <c r="C37" s="62"/>
      <c r="D37" s="4" t="s">
        <v>8</v>
      </c>
      <c r="E37" s="33" t="str">
        <f>D37&amp;" "&amp;VLOOKUP(A36,'Risk Tespit Formu '!A:E,5,FALSE)</f>
        <v>Sebep: Ön inceleme listesi veya kontrol formunun bulunmaması</v>
      </c>
      <c r="F37" s="85"/>
      <c r="G37" s="85"/>
      <c r="H37" s="85"/>
      <c r="I37" s="85"/>
      <c r="J37" s="85"/>
      <c r="K37" s="85"/>
      <c r="L37" s="85"/>
      <c r="M37" s="85"/>
      <c r="N37" s="85"/>
      <c r="O37" s="85"/>
      <c r="P37" s="89"/>
      <c r="Q37" s="85"/>
      <c r="R37" s="85"/>
      <c r="S37" s="85"/>
      <c r="T37" s="85"/>
      <c r="U37" s="85"/>
      <c r="V37" s="85"/>
      <c r="W37" s="85"/>
      <c r="X37" s="85"/>
      <c r="Y37" s="85"/>
      <c r="Z37" s="85"/>
      <c r="AA37" s="89"/>
      <c r="AB37" s="86"/>
    </row>
    <row r="38" spans="1:28" ht="25.5" x14ac:dyDescent="0.25">
      <c r="A38" s="85">
        <v>20</v>
      </c>
      <c r="B38" s="85" t="s">
        <v>459</v>
      </c>
      <c r="C38" s="57" t="s">
        <v>50</v>
      </c>
      <c r="D38" s="3" t="s">
        <v>7</v>
      </c>
      <c r="E38" s="22" t="str">
        <f>D38&amp;" "&amp;VLOOKUP(A38,'Risk Tespit Formu '!A:E,4,FALSE)</f>
        <v>Risk:   Elektronik sistem arızası nedeniyle bilgi kaybı yaşanması</v>
      </c>
      <c r="F38" s="80">
        <v>8</v>
      </c>
      <c r="G38" s="80">
        <v>8</v>
      </c>
      <c r="H38" s="80">
        <v>8</v>
      </c>
      <c r="I38" s="80">
        <v>8</v>
      </c>
      <c r="J38" s="80">
        <v>8</v>
      </c>
      <c r="K38" s="80">
        <v>8</v>
      </c>
      <c r="L38" s="80">
        <v>7</v>
      </c>
      <c r="M38" s="80">
        <v>5</v>
      </c>
      <c r="N38" s="80">
        <v>8</v>
      </c>
      <c r="O38" s="80">
        <v>8</v>
      </c>
      <c r="P38" s="88">
        <f t="shared" ref="P38" si="32">SUM(F38:O39)/10</f>
        <v>7.6</v>
      </c>
      <c r="Q38" s="80">
        <v>4</v>
      </c>
      <c r="R38" s="80">
        <v>4</v>
      </c>
      <c r="S38" s="80">
        <v>4</v>
      </c>
      <c r="T38" s="80">
        <v>6</v>
      </c>
      <c r="U38" s="80">
        <v>6</v>
      </c>
      <c r="V38" s="80">
        <v>7</v>
      </c>
      <c r="W38" s="80">
        <v>4</v>
      </c>
      <c r="X38" s="80">
        <v>6</v>
      </c>
      <c r="Y38" s="80">
        <v>5</v>
      </c>
      <c r="Z38" s="80">
        <v>5</v>
      </c>
      <c r="AA38" s="88">
        <f t="shared" ref="AA38" si="33">SUM(Q38:Z39)/10</f>
        <v>5.0999999999999996</v>
      </c>
      <c r="AB38" s="86">
        <f>P38*AA38</f>
        <v>38.76</v>
      </c>
    </row>
    <row r="39" spans="1:28" x14ac:dyDescent="0.25">
      <c r="A39" s="86"/>
      <c r="B39" s="86"/>
      <c r="C39" s="62"/>
      <c r="D39" s="4" t="s">
        <v>8</v>
      </c>
      <c r="E39" s="33" t="str">
        <f>D39&amp;" "&amp;VLOOKUP(A38,'Risk Tespit Formu '!A:E,5,FALSE)</f>
        <v>Sebep: Sistemsel hata, yedekleme yapılmaması</v>
      </c>
      <c r="F39" s="85"/>
      <c r="G39" s="85"/>
      <c r="H39" s="85"/>
      <c r="I39" s="85"/>
      <c r="J39" s="85"/>
      <c r="K39" s="85"/>
      <c r="L39" s="85"/>
      <c r="M39" s="85"/>
      <c r="N39" s="85"/>
      <c r="O39" s="85"/>
      <c r="P39" s="89"/>
      <c r="Q39" s="85"/>
      <c r="R39" s="85"/>
      <c r="S39" s="85"/>
      <c r="T39" s="85"/>
      <c r="U39" s="85"/>
      <c r="V39" s="85"/>
      <c r="W39" s="85"/>
      <c r="X39" s="85"/>
      <c r="Y39" s="85"/>
      <c r="Z39" s="85"/>
      <c r="AA39" s="89"/>
      <c r="AB39" s="86"/>
    </row>
    <row r="40" spans="1:28" ht="25.5" x14ac:dyDescent="0.25">
      <c r="A40" s="85">
        <v>21</v>
      </c>
      <c r="B40" s="85" t="s">
        <v>459</v>
      </c>
      <c r="C40" s="57" t="s">
        <v>50</v>
      </c>
      <c r="D40" s="3" t="s">
        <v>7</v>
      </c>
      <c r="E40" s="22" t="str">
        <f>D40&amp;" "&amp;VLOOKUP(A40,'Risk Tespit Formu '!A:E,4,FALSE)</f>
        <v>Risk:  Yönetim Kurulu gündemine alınmaması veya atlanması</v>
      </c>
      <c r="F40" s="80">
        <v>3</v>
      </c>
      <c r="G40" s="80">
        <v>4</v>
      </c>
      <c r="H40" s="80">
        <v>3</v>
      </c>
      <c r="I40" s="80">
        <v>2</v>
      </c>
      <c r="J40" s="80">
        <v>3</v>
      </c>
      <c r="K40" s="80">
        <v>4</v>
      </c>
      <c r="L40" s="80">
        <v>3</v>
      </c>
      <c r="M40" s="80">
        <v>2</v>
      </c>
      <c r="N40" s="80">
        <v>4</v>
      </c>
      <c r="O40" s="80">
        <v>3</v>
      </c>
      <c r="P40" s="88">
        <f t="shared" ref="P40" si="34">SUM(F40:O41)/10</f>
        <v>3.1</v>
      </c>
      <c r="Q40" s="80">
        <v>1</v>
      </c>
      <c r="R40" s="80">
        <v>2</v>
      </c>
      <c r="S40" s="80">
        <v>1</v>
      </c>
      <c r="T40" s="80">
        <v>1</v>
      </c>
      <c r="U40" s="80">
        <v>1</v>
      </c>
      <c r="V40" s="80">
        <v>1</v>
      </c>
      <c r="W40" s="80">
        <v>1</v>
      </c>
      <c r="X40" s="80">
        <v>1</v>
      </c>
      <c r="Y40" s="80">
        <v>1</v>
      </c>
      <c r="Z40" s="80">
        <v>1</v>
      </c>
      <c r="AA40" s="88">
        <f t="shared" ref="AA40" si="35">SUM(Q40:Z41)/10</f>
        <v>1.1000000000000001</v>
      </c>
      <c r="AB40" s="86">
        <f>P40*AA40</f>
        <v>3.4100000000000006</v>
      </c>
    </row>
    <row r="41" spans="1:28" x14ac:dyDescent="0.25">
      <c r="A41" s="86"/>
      <c r="B41" s="86"/>
      <c r="C41" s="62"/>
      <c r="D41" s="4" t="s">
        <v>8</v>
      </c>
      <c r="E41" s="33" t="str">
        <f>D41&amp;" "&amp;VLOOKUP(A40,'Risk Tespit Formu '!A:E,5,FALSE)</f>
        <v>Sebep: Evrak takibinin yapılmaması, kontrol listesi eksikliği</v>
      </c>
      <c r="F41" s="85"/>
      <c r="G41" s="85"/>
      <c r="H41" s="85"/>
      <c r="I41" s="85"/>
      <c r="J41" s="85"/>
      <c r="K41" s="85"/>
      <c r="L41" s="85"/>
      <c r="M41" s="85"/>
      <c r="N41" s="85"/>
      <c r="O41" s="85"/>
      <c r="P41" s="89"/>
      <c r="Q41" s="85"/>
      <c r="R41" s="85"/>
      <c r="S41" s="85"/>
      <c r="T41" s="85"/>
      <c r="U41" s="85"/>
      <c r="V41" s="85"/>
      <c r="W41" s="85"/>
      <c r="X41" s="85"/>
      <c r="Y41" s="85"/>
      <c r="Z41" s="85"/>
      <c r="AA41" s="89"/>
      <c r="AB41" s="86"/>
    </row>
    <row r="42" spans="1:28" x14ac:dyDescent="0.25">
      <c r="A42" s="85">
        <v>22</v>
      </c>
      <c r="B42" s="85" t="s">
        <v>459</v>
      </c>
      <c r="C42" s="57" t="s">
        <v>50</v>
      </c>
      <c r="D42" s="3" t="s">
        <v>7</v>
      </c>
      <c r="E42" s="22" t="str">
        <f>D42&amp;" "&amp;VLOOKUP(A42,'Risk Tespit Formu '!A:E,4,FALSE)</f>
        <v>Risk:   Kararın mevzuata aykırı verilmesi</v>
      </c>
      <c r="F42" s="80">
        <v>2</v>
      </c>
      <c r="G42" s="80">
        <v>7</v>
      </c>
      <c r="H42" s="80">
        <v>5</v>
      </c>
      <c r="I42" s="80">
        <v>4</v>
      </c>
      <c r="J42" s="80">
        <v>4</v>
      </c>
      <c r="K42" s="80">
        <v>4</v>
      </c>
      <c r="L42" s="80">
        <v>4</v>
      </c>
      <c r="M42" s="80">
        <v>7</v>
      </c>
      <c r="N42" s="80">
        <v>4</v>
      </c>
      <c r="O42" s="80">
        <v>4</v>
      </c>
      <c r="P42" s="88">
        <f t="shared" ref="P42" si="36">SUM(F42:O43)/10</f>
        <v>4.5</v>
      </c>
      <c r="Q42" s="80">
        <v>1</v>
      </c>
      <c r="R42" s="80">
        <v>2</v>
      </c>
      <c r="S42" s="80">
        <v>1</v>
      </c>
      <c r="T42" s="80">
        <v>1</v>
      </c>
      <c r="U42" s="80">
        <v>1</v>
      </c>
      <c r="V42" s="80">
        <v>1</v>
      </c>
      <c r="W42" s="80">
        <v>1</v>
      </c>
      <c r="X42" s="80">
        <v>3</v>
      </c>
      <c r="Y42" s="80">
        <v>2</v>
      </c>
      <c r="Z42" s="80">
        <v>2</v>
      </c>
      <c r="AA42" s="88">
        <f t="shared" ref="AA42" si="37">SUM(Q42:Z43)/10</f>
        <v>1.5</v>
      </c>
      <c r="AB42" s="86">
        <f>P42*AA42</f>
        <v>6.75</v>
      </c>
    </row>
    <row r="43" spans="1:28" ht="27.75" customHeight="1" x14ac:dyDescent="0.25">
      <c r="A43" s="86"/>
      <c r="B43" s="86"/>
      <c r="C43" s="62"/>
      <c r="D43" s="4" t="s">
        <v>8</v>
      </c>
      <c r="E43" s="33" t="str">
        <f>D43&amp;" "&amp;VLOOKUP(A42,'Risk Tespit Formu '!A:E,5,FALSE)</f>
        <v>Sebep: Komisyon kararına dayalı eksik bilgilendirme</v>
      </c>
      <c r="F43" s="85"/>
      <c r="G43" s="85"/>
      <c r="H43" s="85"/>
      <c r="I43" s="85"/>
      <c r="J43" s="85"/>
      <c r="K43" s="85"/>
      <c r="L43" s="85"/>
      <c r="M43" s="85"/>
      <c r="N43" s="85"/>
      <c r="O43" s="85"/>
      <c r="P43" s="89"/>
      <c r="Q43" s="85"/>
      <c r="R43" s="85"/>
      <c r="S43" s="85"/>
      <c r="T43" s="85"/>
      <c r="U43" s="85"/>
      <c r="V43" s="85"/>
      <c r="W43" s="85"/>
      <c r="X43" s="85"/>
      <c r="Y43" s="85"/>
      <c r="Z43" s="85"/>
      <c r="AA43" s="89"/>
      <c r="AB43" s="86"/>
    </row>
    <row r="44" spans="1:28" x14ac:dyDescent="0.25">
      <c r="A44" s="85">
        <v>23</v>
      </c>
      <c r="B44" s="85" t="s">
        <v>459</v>
      </c>
      <c r="C44" s="57" t="s">
        <v>50</v>
      </c>
      <c r="D44" s="3" t="s">
        <v>7</v>
      </c>
      <c r="E44" s="22" t="str">
        <f>D44&amp;" "&amp;VLOOKUP(A44,'Risk Tespit Formu '!A:E,4,FALSE)</f>
        <v>Risk:  Toplantı tutanaklarında hata olması</v>
      </c>
      <c r="F44" s="80">
        <v>3</v>
      </c>
      <c r="G44" s="80">
        <v>2</v>
      </c>
      <c r="H44" s="80">
        <v>2</v>
      </c>
      <c r="I44" s="80">
        <v>2</v>
      </c>
      <c r="J44" s="80">
        <v>3</v>
      </c>
      <c r="K44" s="80">
        <v>2</v>
      </c>
      <c r="L44" s="80">
        <v>3</v>
      </c>
      <c r="M44" s="80">
        <v>2</v>
      </c>
      <c r="N44" s="80">
        <v>3</v>
      </c>
      <c r="O44" s="80">
        <v>2</v>
      </c>
      <c r="P44" s="88">
        <f t="shared" ref="P44" si="38">SUM(F44:O45)/10</f>
        <v>2.4</v>
      </c>
      <c r="Q44" s="80">
        <v>1</v>
      </c>
      <c r="R44" s="80">
        <v>1</v>
      </c>
      <c r="S44" s="80">
        <v>1</v>
      </c>
      <c r="T44" s="80">
        <v>1</v>
      </c>
      <c r="U44" s="80">
        <v>1</v>
      </c>
      <c r="V44" s="80">
        <v>1</v>
      </c>
      <c r="W44" s="80">
        <v>1</v>
      </c>
      <c r="X44" s="80">
        <v>1</v>
      </c>
      <c r="Y44" s="80">
        <v>1</v>
      </c>
      <c r="Z44" s="80">
        <v>1</v>
      </c>
      <c r="AA44" s="88">
        <f t="shared" ref="AA44" si="39">SUM(Q44:Z45)/10</f>
        <v>1</v>
      </c>
      <c r="AB44" s="86">
        <f>P44*AA44</f>
        <v>2.4</v>
      </c>
    </row>
    <row r="45" spans="1:28" ht="25.5" x14ac:dyDescent="0.25">
      <c r="A45" s="86"/>
      <c r="B45" s="86"/>
      <c r="C45" s="62"/>
      <c r="D45" s="4" t="s">
        <v>8</v>
      </c>
      <c r="E45" s="33" t="str">
        <f>D45&amp;" "&amp;VLOOKUP(A44,'Risk Tespit Formu '!A:E,5,FALSE)</f>
        <v>Sebep: Sekretarya hatası veya yanlış karar metni düzenlenmesi</v>
      </c>
      <c r="F45" s="85"/>
      <c r="G45" s="85"/>
      <c r="H45" s="85"/>
      <c r="I45" s="85"/>
      <c r="J45" s="85"/>
      <c r="K45" s="85"/>
      <c r="L45" s="85"/>
      <c r="M45" s="85"/>
      <c r="N45" s="85"/>
      <c r="O45" s="85"/>
      <c r="P45" s="89"/>
      <c r="Q45" s="85"/>
      <c r="R45" s="85"/>
      <c r="S45" s="85"/>
      <c r="T45" s="85"/>
      <c r="U45" s="85"/>
      <c r="V45" s="85"/>
      <c r="W45" s="85"/>
      <c r="X45" s="85"/>
      <c r="Y45" s="85"/>
      <c r="Z45" s="85"/>
      <c r="AA45" s="89"/>
      <c r="AB45" s="86"/>
    </row>
    <row r="46" spans="1:28" ht="51" x14ac:dyDescent="0.25">
      <c r="A46" s="85">
        <v>24</v>
      </c>
      <c r="B46" s="85" t="s">
        <v>459</v>
      </c>
      <c r="C46" s="62" t="s">
        <v>51</v>
      </c>
      <c r="D46" s="3" t="s">
        <v>7</v>
      </c>
      <c r="E46" s="22" t="str">
        <f>D46&amp;" "&amp;VLOOKUP(A46,'Risk Tespit Formu '!A:E,4,FALSE)</f>
        <v xml:space="preserve">Risk:  
Yanlış öğrenci numarası ile işlem yapılması veya sistem hatası
</v>
      </c>
      <c r="F46" s="80">
        <v>4</v>
      </c>
      <c r="G46" s="80">
        <v>3</v>
      </c>
      <c r="H46" s="80">
        <v>3</v>
      </c>
      <c r="I46" s="80">
        <v>5</v>
      </c>
      <c r="J46" s="80">
        <v>5</v>
      </c>
      <c r="K46" s="80">
        <v>4</v>
      </c>
      <c r="L46" s="80">
        <v>4</v>
      </c>
      <c r="M46" s="80">
        <v>5</v>
      </c>
      <c r="N46" s="80">
        <v>3</v>
      </c>
      <c r="O46" s="80">
        <v>4</v>
      </c>
      <c r="P46" s="88">
        <f t="shared" ref="P46" si="40">SUM(F46:O47)/10</f>
        <v>4</v>
      </c>
      <c r="Q46" s="80">
        <v>1</v>
      </c>
      <c r="R46" s="80">
        <v>1</v>
      </c>
      <c r="S46" s="80">
        <v>2</v>
      </c>
      <c r="T46" s="80">
        <v>1</v>
      </c>
      <c r="U46" s="80">
        <v>2</v>
      </c>
      <c r="V46" s="80">
        <v>1</v>
      </c>
      <c r="W46" s="80">
        <v>1</v>
      </c>
      <c r="X46" s="80">
        <v>1</v>
      </c>
      <c r="Y46" s="80">
        <v>2</v>
      </c>
      <c r="Z46" s="80">
        <v>1</v>
      </c>
      <c r="AA46" s="88">
        <f t="shared" ref="AA46" si="41">SUM(Q46:Z47)/10</f>
        <v>1.3</v>
      </c>
      <c r="AB46" s="86">
        <f>P46*AA46</f>
        <v>5.2</v>
      </c>
    </row>
    <row r="47" spans="1:28" x14ac:dyDescent="0.25">
      <c r="A47" s="86"/>
      <c r="B47" s="86"/>
      <c r="C47" s="62"/>
      <c r="D47" s="4" t="s">
        <v>8</v>
      </c>
      <c r="E47" s="33" t="str">
        <f>D47&amp;" "&amp;VLOOKUP(A46,'Risk Tespit Formu '!A:E,5,FALSE)</f>
        <v xml:space="preserve">Sebep: OGRIS sisteminde arşiv hatası </v>
      </c>
      <c r="F47" s="85"/>
      <c r="G47" s="85"/>
      <c r="H47" s="85"/>
      <c r="I47" s="85"/>
      <c r="J47" s="85"/>
      <c r="K47" s="85"/>
      <c r="L47" s="85"/>
      <c r="M47" s="85"/>
      <c r="N47" s="85"/>
      <c r="O47" s="85"/>
      <c r="P47" s="89"/>
      <c r="Q47" s="85"/>
      <c r="R47" s="85"/>
      <c r="S47" s="85"/>
      <c r="T47" s="85"/>
      <c r="U47" s="85"/>
      <c r="V47" s="85"/>
      <c r="W47" s="85"/>
      <c r="X47" s="85"/>
      <c r="Y47" s="85"/>
      <c r="Z47" s="85"/>
      <c r="AA47" s="89"/>
      <c r="AB47" s="86"/>
    </row>
    <row r="48" spans="1:28" x14ac:dyDescent="0.25">
      <c r="A48" s="85">
        <v>25</v>
      </c>
      <c r="B48" s="85" t="s">
        <v>459</v>
      </c>
      <c r="C48" s="62" t="s">
        <v>51</v>
      </c>
      <c r="D48" s="3" t="s">
        <v>7</v>
      </c>
      <c r="E48" s="22" t="str">
        <f>D48&amp;" "&amp;VLOOKUP(A48,'Risk Tespit Formu '!A:E,4,FALSE)</f>
        <v>Risk:  Formun kaybolması veya hasar görmesi</v>
      </c>
      <c r="F48" s="80">
        <v>3</v>
      </c>
      <c r="G48" s="80">
        <v>3</v>
      </c>
      <c r="H48" s="80">
        <v>4</v>
      </c>
      <c r="I48" s="80">
        <v>2</v>
      </c>
      <c r="J48" s="80">
        <v>2</v>
      </c>
      <c r="K48" s="80">
        <v>4</v>
      </c>
      <c r="L48" s="80">
        <v>4</v>
      </c>
      <c r="M48" s="80">
        <v>3</v>
      </c>
      <c r="N48" s="80">
        <v>3</v>
      </c>
      <c r="O48" s="80">
        <v>3</v>
      </c>
      <c r="P48" s="88">
        <f t="shared" ref="P48" si="42">SUM(F48:O49)/10</f>
        <v>3.1</v>
      </c>
      <c r="Q48" s="80">
        <v>1</v>
      </c>
      <c r="R48" s="80">
        <v>1</v>
      </c>
      <c r="S48" s="80">
        <v>2</v>
      </c>
      <c r="T48" s="80">
        <v>1</v>
      </c>
      <c r="U48" s="80">
        <v>1</v>
      </c>
      <c r="V48" s="80">
        <v>1</v>
      </c>
      <c r="W48" s="80">
        <v>2</v>
      </c>
      <c r="X48" s="80">
        <v>1</v>
      </c>
      <c r="Y48" s="80">
        <v>1</v>
      </c>
      <c r="Z48" s="80">
        <v>1</v>
      </c>
      <c r="AA48" s="88">
        <f t="shared" ref="AA48" si="43">SUM(Q48:Z49)/10</f>
        <v>1.2</v>
      </c>
      <c r="AB48" s="85">
        <f>P48*AA48</f>
        <v>3.7199999999999998</v>
      </c>
    </row>
    <row r="49" spans="1:28" ht="25.5" x14ac:dyDescent="0.25">
      <c r="A49" s="86"/>
      <c r="B49" s="86"/>
      <c r="C49" s="62"/>
      <c r="D49" s="4" t="s">
        <v>8</v>
      </c>
      <c r="E49" s="33" t="str">
        <f>D49&amp;" "&amp;VLOOKUP(A48,'Risk Tespit Formu '!A:E,5,FALSE)</f>
        <v>Sebep: Belgenin fiziksel ortamda taşınması, güvenli teslim sisteminin olmaması</v>
      </c>
      <c r="F49" s="85"/>
      <c r="G49" s="85"/>
      <c r="H49" s="85"/>
      <c r="I49" s="85"/>
      <c r="J49" s="85"/>
      <c r="K49" s="85"/>
      <c r="L49" s="85"/>
      <c r="M49" s="85"/>
      <c r="N49" s="85"/>
      <c r="O49" s="85"/>
      <c r="P49" s="89"/>
      <c r="Q49" s="85"/>
      <c r="R49" s="85"/>
      <c r="S49" s="85"/>
      <c r="T49" s="85"/>
      <c r="U49" s="85"/>
      <c r="V49" s="85"/>
      <c r="W49" s="85"/>
      <c r="X49" s="85"/>
      <c r="Y49" s="85"/>
      <c r="Z49" s="85"/>
      <c r="AA49" s="89"/>
      <c r="AB49" s="86"/>
    </row>
    <row r="50" spans="1:28" x14ac:dyDescent="0.25">
      <c r="A50" s="85">
        <v>26</v>
      </c>
      <c r="B50" s="85" t="s">
        <v>459</v>
      </c>
      <c r="C50" s="62" t="s">
        <v>51</v>
      </c>
      <c r="D50" s="3" t="s">
        <v>7</v>
      </c>
      <c r="E50" s="22" t="str">
        <f>D50&amp;" "&amp;VLOOKUP(A50,'Risk Tespit Formu '!A:E,4,FALSE)</f>
        <v>Risk:  Öğrencinin yanlış bilgilendirilmesi</v>
      </c>
      <c r="F50" s="80">
        <v>4</v>
      </c>
      <c r="G50" s="80">
        <v>4</v>
      </c>
      <c r="H50" s="80">
        <v>5</v>
      </c>
      <c r="I50" s="80">
        <v>4</v>
      </c>
      <c r="J50" s="80">
        <v>4</v>
      </c>
      <c r="K50" s="80">
        <v>5</v>
      </c>
      <c r="L50" s="80">
        <v>5</v>
      </c>
      <c r="M50" s="80">
        <v>4</v>
      </c>
      <c r="N50" s="80">
        <v>2</v>
      </c>
      <c r="O50" s="80">
        <v>3</v>
      </c>
      <c r="P50" s="88">
        <f t="shared" ref="P50" si="44">SUM(F50:O51)/10</f>
        <v>4</v>
      </c>
      <c r="Q50" s="80">
        <v>1</v>
      </c>
      <c r="R50" s="80">
        <v>1</v>
      </c>
      <c r="S50" s="80">
        <v>1</v>
      </c>
      <c r="T50" s="80">
        <v>1</v>
      </c>
      <c r="U50" s="80">
        <v>1</v>
      </c>
      <c r="V50" s="80">
        <v>1</v>
      </c>
      <c r="W50" s="80">
        <v>1</v>
      </c>
      <c r="X50" s="80">
        <v>1</v>
      </c>
      <c r="Y50" s="80">
        <v>1</v>
      </c>
      <c r="Z50" s="80">
        <v>1</v>
      </c>
      <c r="AA50" s="88">
        <f t="shared" ref="AA50" si="45">SUM(Q50:Z51)/10</f>
        <v>1</v>
      </c>
      <c r="AB50" s="86">
        <f>P50*AA50</f>
        <v>4</v>
      </c>
    </row>
    <row r="51" spans="1:28" ht="25.5" x14ac:dyDescent="0.25">
      <c r="A51" s="86"/>
      <c r="B51" s="86"/>
      <c r="C51" s="62"/>
      <c r="D51" s="4" t="s">
        <v>8</v>
      </c>
      <c r="E51" s="33" t="str">
        <f>D51&amp;" "&amp;VLOOKUP(A50,'Risk Tespit Formu '!A:E,5,FALSE)</f>
        <v>Sebep: Süreç adımlarının yazılı olarak öğrenciye bildirilmemesi</v>
      </c>
      <c r="F51" s="85"/>
      <c r="G51" s="85"/>
      <c r="H51" s="85"/>
      <c r="I51" s="85"/>
      <c r="J51" s="85"/>
      <c r="K51" s="85"/>
      <c r="L51" s="85"/>
      <c r="M51" s="85"/>
      <c r="N51" s="85"/>
      <c r="O51" s="85"/>
      <c r="P51" s="89"/>
      <c r="Q51" s="85"/>
      <c r="R51" s="85"/>
      <c r="S51" s="85"/>
      <c r="T51" s="85"/>
      <c r="U51" s="85"/>
      <c r="V51" s="85"/>
      <c r="W51" s="85"/>
      <c r="X51" s="85"/>
      <c r="Y51" s="85"/>
      <c r="Z51" s="85"/>
      <c r="AA51" s="89"/>
      <c r="AB51" s="86"/>
    </row>
    <row r="52" spans="1:28" x14ac:dyDescent="0.25">
      <c r="A52" s="85">
        <v>27</v>
      </c>
      <c r="B52" s="85" t="s">
        <v>459</v>
      </c>
      <c r="C52" s="62" t="s">
        <v>51</v>
      </c>
      <c r="D52" s="3" t="s">
        <v>7</v>
      </c>
      <c r="E52" s="22" t="str">
        <f>D52&amp;" "&amp;VLOOKUP(A52,'Risk Tespit Formu '!A:E,4,FALSE)</f>
        <v>Risk:  Eksik imzalı formun işleme alınması</v>
      </c>
      <c r="F52" s="80">
        <v>2</v>
      </c>
      <c r="G52" s="80">
        <v>2</v>
      </c>
      <c r="H52" s="80">
        <v>4</v>
      </c>
      <c r="I52" s="80">
        <v>2</v>
      </c>
      <c r="J52" s="80">
        <v>2</v>
      </c>
      <c r="K52" s="80">
        <v>3</v>
      </c>
      <c r="L52" s="80">
        <v>3</v>
      </c>
      <c r="M52" s="80">
        <v>2</v>
      </c>
      <c r="N52" s="80">
        <v>3</v>
      </c>
      <c r="O52" s="80">
        <v>3</v>
      </c>
      <c r="P52" s="88">
        <f t="shared" ref="P52" si="46">SUM(F52:O53)/10</f>
        <v>2.6</v>
      </c>
      <c r="Q52" s="80">
        <v>1</v>
      </c>
      <c r="R52" s="80">
        <v>1</v>
      </c>
      <c r="S52" s="80">
        <v>1</v>
      </c>
      <c r="T52" s="80">
        <v>1</v>
      </c>
      <c r="U52" s="80">
        <v>1</v>
      </c>
      <c r="V52" s="80">
        <v>1</v>
      </c>
      <c r="W52" s="80">
        <v>1</v>
      </c>
      <c r="X52" s="80">
        <v>1</v>
      </c>
      <c r="Y52" s="80">
        <v>1</v>
      </c>
      <c r="Z52" s="80">
        <v>1</v>
      </c>
      <c r="AA52" s="88">
        <f t="shared" ref="AA52" si="47">SUM(Q52:Z53)/10</f>
        <v>1</v>
      </c>
      <c r="AB52" s="86">
        <f>P52*AA52</f>
        <v>2.6</v>
      </c>
    </row>
    <row r="53" spans="1:28" ht="40.5" customHeight="1" x14ac:dyDescent="0.25">
      <c r="A53" s="86"/>
      <c r="B53" s="86"/>
      <c r="C53" s="62"/>
      <c r="D53" s="4" t="s">
        <v>8</v>
      </c>
      <c r="E53" s="33" t="str">
        <f>D53&amp;" "&amp;VLOOKUP(A52,'Risk Tespit Formu '!A:E,5,FALSE)</f>
        <v>Sebep: Kontrol listesi veya doğrulama adımının atlanması</v>
      </c>
      <c r="F53" s="85"/>
      <c r="G53" s="85"/>
      <c r="H53" s="85"/>
      <c r="I53" s="85"/>
      <c r="J53" s="85"/>
      <c r="K53" s="85"/>
      <c r="L53" s="85"/>
      <c r="M53" s="85"/>
      <c r="N53" s="85"/>
      <c r="O53" s="85"/>
      <c r="P53" s="89"/>
      <c r="Q53" s="85"/>
      <c r="R53" s="85"/>
      <c r="S53" s="85"/>
      <c r="T53" s="85"/>
      <c r="U53" s="85"/>
      <c r="V53" s="85"/>
      <c r="W53" s="85"/>
      <c r="X53" s="85"/>
      <c r="Y53" s="85"/>
      <c r="Z53" s="85"/>
      <c r="AA53" s="89"/>
      <c r="AB53" s="86"/>
    </row>
    <row r="54" spans="1:28" x14ac:dyDescent="0.25">
      <c r="A54" s="85">
        <v>28</v>
      </c>
      <c r="B54" s="85" t="s">
        <v>459</v>
      </c>
      <c r="C54" s="62" t="s">
        <v>51</v>
      </c>
      <c r="D54" s="3" t="s">
        <v>7</v>
      </c>
      <c r="E54" s="22" t="str">
        <f>D54&amp;" "&amp;VLOOKUP(A54,'Risk Tespit Formu '!A:E,4,FALSE)</f>
        <v>Risk:  Sahte veya yanlış imza bulunması</v>
      </c>
      <c r="F54" s="80">
        <v>4</v>
      </c>
      <c r="G54" s="80">
        <v>5</v>
      </c>
      <c r="H54" s="80">
        <v>4</v>
      </c>
      <c r="I54" s="80">
        <v>4</v>
      </c>
      <c r="J54" s="80">
        <v>5</v>
      </c>
      <c r="K54" s="80">
        <v>4</v>
      </c>
      <c r="L54" s="80">
        <v>5</v>
      </c>
      <c r="M54" s="80">
        <v>4</v>
      </c>
      <c r="N54" s="80">
        <v>4</v>
      </c>
      <c r="O54" s="80">
        <v>4</v>
      </c>
      <c r="P54" s="88">
        <f t="shared" ref="P54" si="48">SUM(F54:O55)/10</f>
        <v>4.3</v>
      </c>
      <c r="Q54" s="80">
        <v>1</v>
      </c>
      <c r="R54" s="80">
        <v>1</v>
      </c>
      <c r="S54" s="80">
        <v>1</v>
      </c>
      <c r="T54" s="80">
        <v>1</v>
      </c>
      <c r="U54" s="80">
        <v>1</v>
      </c>
      <c r="V54" s="80">
        <v>1</v>
      </c>
      <c r="W54" s="80">
        <v>1</v>
      </c>
      <c r="X54" s="80">
        <v>1</v>
      </c>
      <c r="Y54" s="80">
        <v>1</v>
      </c>
      <c r="Z54" s="80">
        <v>1</v>
      </c>
      <c r="AA54" s="88">
        <f t="shared" ref="AA54" si="49">SUM(Q54:Z55)/10</f>
        <v>1</v>
      </c>
      <c r="AB54" s="86">
        <f>P54*AA54</f>
        <v>4.3</v>
      </c>
    </row>
    <row r="55" spans="1:28" ht="42" customHeight="1" x14ac:dyDescent="0.25">
      <c r="A55" s="86"/>
      <c r="B55" s="86"/>
      <c r="C55" s="62"/>
      <c r="D55" s="4" t="s">
        <v>8</v>
      </c>
      <c r="E55" s="33" t="str">
        <f>D55&amp;" "&amp;VLOOKUP(A54,'Risk Tespit Formu '!A:E,5,FALSE)</f>
        <v>Sebep: Yetkilendirme kontrolünün yapılmaması</v>
      </c>
      <c r="F55" s="85"/>
      <c r="G55" s="85"/>
      <c r="H55" s="85"/>
      <c r="I55" s="85"/>
      <c r="J55" s="85"/>
      <c r="K55" s="85"/>
      <c r="L55" s="85"/>
      <c r="M55" s="85"/>
      <c r="N55" s="85"/>
      <c r="O55" s="85"/>
      <c r="P55" s="89"/>
      <c r="Q55" s="85"/>
      <c r="R55" s="85"/>
      <c r="S55" s="85"/>
      <c r="T55" s="85"/>
      <c r="U55" s="85"/>
      <c r="V55" s="85"/>
      <c r="W55" s="85"/>
      <c r="X55" s="85"/>
      <c r="Y55" s="85"/>
      <c r="Z55" s="85"/>
      <c r="AA55" s="89"/>
      <c r="AB55" s="86"/>
    </row>
    <row r="56" spans="1:28" ht="25.5" x14ac:dyDescent="0.25">
      <c r="A56" s="85">
        <v>29</v>
      </c>
      <c r="B56" s="85" t="s">
        <v>459</v>
      </c>
      <c r="C56" s="62" t="s">
        <v>51</v>
      </c>
      <c r="D56" s="3" t="s">
        <v>7</v>
      </c>
      <c r="E56" s="22" t="str">
        <f>D56&amp;" "&amp;VLOOKUP(A56,'Risk Tespit Formu '!A:E,4,FALSE)</f>
        <v>Risk:  Öğrenci kimliğinin teslim alınmaması veya yanlış kişiden alınması</v>
      </c>
      <c r="F56" s="80">
        <v>2</v>
      </c>
      <c r="G56" s="80">
        <v>3</v>
      </c>
      <c r="H56" s="80">
        <v>2</v>
      </c>
      <c r="I56" s="80">
        <v>3</v>
      </c>
      <c r="J56" s="80">
        <v>3</v>
      </c>
      <c r="K56" s="80">
        <v>3</v>
      </c>
      <c r="L56" s="80">
        <v>3</v>
      </c>
      <c r="M56" s="80">
        <v>3</v>
      </c>
      <c r="N56" s="80">
        <v>4</v>
      </c>
      <c r="O56" s="80">
        <v>2</v>
      </c>
      <c r="P56" s="88">
        <f t="shared" ref="P56" si="50">SUM(F56:O57)/10</f>
        <v>2.8</v>
      </c>
      <c r="Q56" s="80">
        <v>1</v>
      </c>
      <c r="R56" s="80">
        <v>1</v>
      </c>
      <c r="S56" s="80">
        <v>1</v>
      </c>
      <c r="T56" s="80">
        <v>2</v>
      </c>
      <c r="U56" s="80">
        <v>1</v>
      </c>
      <c r="V56" s="80">
        <v>1</v>
      </c>
      <c r="W56" s="80">
        <v>1</v>
      </c>
      <c r="X56" s="80">
        <v>1</v>
      </c>
      <c r="Y56" s="80">
        <v>2</v>
      </c>
      <c r="Z56" s="80">
        <v>2</v>
      </c>
      <c r="AA56" s="88">
        <f t="shared" ref="AA56" si="51">SUM(Q56:Z57)/10</f>
        <v>1.3</v>
      </c>
      <c r="AB56" s="86">
        <f>P56*AA56</f>
        <v>3.6399999999999997</v>
      </c>
    </row>
    <row r="57" spans="1:28" x14ac:dyDescent="0.25">
      <c r="A57" s="86"/>
      <c r="B57" s="86"/>
      <c r="C57" s="62"/>
      <c r="D57" s="4" t="s">
        <v>8</v>
      </c>
      <c r="E57" s="33" t="str">
        <f>D57&amp;" "&amp;VLOOKUP(A56,'Risk Tespit Formu '!A:E,5,FALSE)</f>
        <v>Sebep: Kimlik doğrulama yapılmadan belge teslim alınması</v>
      </c>
      <c r="F57" s="85"/>
      <c r="G57" s="85"/>
      <c r="H57" s="85"/>
      <c r="I57" s="85"/>
      <c r="J57" s="85"/>
      <c r="K57" s="85"/>
      <c r="L57" s="85"/>
      <c r="M57" s="85"/>
      <c r="N57" s="85"/>
      <c r="O57" s="85"/>
      <c r="P57" s="89"/>
      <c r="Q57" s="85"/>
      <c r="R57" s="85"/>
      <c r="S57" s="85"/>
      <c r="T57" s="85"/>
      <c r="U57" s="85"/>
      <c r="V57" s="85"/>
      <c r="W57" s="85"/>
      <c r="X57" s="85"/>
      <c r="Y57" s="85"/>
      <c r="Z57" s="85"/>
      <c r="AA57" s="89"/>
      <c r="AB57" s="86"/>
    </row>
    <row r="58" spans="1:28" x14ac:dyDescent="0.25">
      <c r="A58" s="85">
        <v>30</v>
      </c>
      <c r="B58" s="85" t="s">
        <v>459</v>
      </c>
      <c r="C58" s="62" t="s">
        <v>51</v>
      </c>
      <c r="D58" s="3" t="s">
        <v>7</v>
      </c>
      <c r="E58" s="22" t="str">
        <f>D58&amp;" "&amp;VLOOKUP(A58,'Risk Tespit Formu '!A:E,4,FALSE)</f>
        <v>Risk:  Kayıp ilanı alınmadan işlem tamamlanması</v>
      </c>
      <c r="F58" s="80">
        <v>2</v>
      </c>
      <c r="G58" s="80">
        <v>4</v>
      </c>
      <c r="H58" s="80">
        <v>5</v>
      </c>
      <c r="I58" s="80">
        <v>2</v>
      </c>
      <c r="J58" s="80">
        <v>2</v>
      </c>
      <c r="K58" s="80">
        <v>3</v>
      </c>
      <c r="L58" s="80">
        <v>3</v>
      </c>
      <c r="M58" s="80">
        <v>3</v>
      </c>
      <c r="N58" s="80">
        <v>2</v>
      </c>
      <c r="O58" s="80">
        <v>3</v>
      </c>
      <c r="P58" s="88">
        <f t="shared" ref="P58" si="52">SUM(F58:O59)/10</f>
        <v>2.9</v>
      </c>
      <c r="Q58" s="80">
        <v>1</v>
      </c>
      <c r="R58" s="80">
        <v>1</v>
      </c>
      <c r="S58" s="80">
        <v>2</v>
      </c>
      <c r="T58" s="80">
        <v>2</v>
      </c>
      <c r="U58" s="80">
        <v>1</v>
      </c>
      <c r="V58" s="80">
        <v>1</v>
      </c>
      <c r="W58" s="80">
        <v>1</v>
      </c>
      <c r="X58" s="80">
        <v>1</v>
      </c>
      <c r="Y58" s="80">
        <v>2</v>
      </c>
      <c r="Z58" s="80">
        <v>1</v>
      </c>
      <c r="AA58" s="88">
        <f t="shared" ref="AA58" si="53">SUM(Q58:Z59)/10</f>
        <v>1.3</v>
      </c>
      <c r="AB58" s="86">
        <f>P58*AA58</f>
        <v>3.77</v>
      </c>
    </row>
    <row r="59" spans="1:28" ht="25.5" x14ac:dyDescent="0.25">
      <c r="A59" s="86"/>
      <c r="B59" s="86"/>
      <c r="C59" s="62"/>
      <c r="D59" s="4" t="s">
        <v>8</v>
      </c>
      <c r="E59" s="33" t="str">
        <f>D59&amp;" "&amp;VLOOKUP(A58,'Risk Tespit Formu '!A:E,5,FALSE)</f>
        <v>Sebep: Kayıp belgelere ilişkin zorunlu prosedürün atlanması</v>
      </c>
      <c r="F59" s="85"/>
      <c r="G59" s="85"/>
      <c r="H59" s="85"/>
      <c r="I59" s="85"/>
      <c r="J59" s="85"/>
      <c r="K59" s="85"/>
      <c r="L59" s="85"/>
      <c r="M59" s="85"/>
      <c r="N59" s="85"/>
      <c r="O59" s="85"/>
      <c r="P59" s="89"/>
      <c r="Q59" s="85"/>
      <c r="R59" s="85"/>
      <c r="S59" s="85"/>
      <c r="T59" s="85"/>
      <c r="U59" s="85"/>
      <c r="V59" s="85"/>
      <c r="W59" s="85"/>
      <c r="X59" s="85"/>
      <c r="Y59" s="85"/>
      <c r="Z59" s="85"/>
      <c r="AA59" s="89"/>
      <c r="AB59" s="86"/>
    </row>
    <row r="60" spans="1:28" x14ac:dyDescent="0.25">
      <c r="A60" s="85">
        <v>31</v>
      </c>
      <c r="B60" s="85" t="s">
        <v>459</v>
      </c>
      <c r="C60" s="62" t="s">
        <v>51</v>
      </c>
      <c r="D60" s="3" t="s">
        <v>7</v>
      </c>
      <c r="E60" s="22" t="str">
        <f>D60&amp;" "&amp;VLOOKUP(A60,'Risk Tespit Formu '!A:E,4,FALSE)</f>
        <v>Risk:  Öğrenciye yanlış diploma veya belge verilmesi</v>
      </c>
      <c r="F60" s="80">
        <v>2</v>
      </c>
      <c r="G60" s="80">
        <v>2</v>
      </c>
      <c r="H60" s="80">
        <v>2</v>
      </c>
      <c r="I60" s="80">
        <v>3</v>
      </c>
      <c r="J60" s="80">
        <v>3</v>
      </c>
      <c r="K60" s="80">
        <v>2</v>
      </c>
      <c r="L60" s="80">
        <v>2</v>
      </c>
      <c r="M60" s="80">
        <v>3</v>
      </c>
      <c r="N60" s="80">
        <v>2</v>
      </c>
      <c r="O60" s="80">
        <v>2</v>
      </c>
      <c r="P60" s="88">
        <f t="shared" ref="P60" si="54">SUM(F60:O61)/10</f>
        <v>2.2999999999999998</v>
      </c>
      <c r="Q60" s="80">
        <v>1</v>
      </c>
      <c r="R60" s="80">
        <v>2</v>
      </c>
      <c r="S60" s="80">
        <v>1</v>
      </c>
      <c r="T60" s="80">
        <v>2</v>
      </c>
      <c r="U60" s="80">
        <v>2</v>
      </c>
      <c r="V60" s="80">
        <v>2</v>
      </c>
      <c r="W60" s="80">
        <v>2</v>
      </c>
      <c r="X60" s="80">
        <v>2</v>
      </c>
      <c r="Y60" s="80">
        <v>1</v>
      </c>
      <c r="Z60" s="80">
        <v>1</v>
      </c>
      <c r="AA60" s="88">
        <f t="shared" ref="AA60" si="55">SUM(Q60:Z61)/10</f>
        <v>1.6</v>
      </c>
      <c r="AB60" s="85">
        <f>P60*AA60</f>
        <v>3.6799999999999997</v>
      </c>
    </row>
    <row r="61" spans="1:28" ht="51.75" customHeight="1" x14ac:dyDescent="0.25">
      <c r="A61" s="86"/>
      <c r="B61" s="86"/>
      <c r="C61" s="62"/>
      <c r="D61" s="4" t="s">
        <v>8</v>
      </c>
      <c r="E61" s="33" t="str">
        <f>D61&amp;" "&amp;VLOOKUP(A60,'Risk Tespit Formu '!A:E,5,FALSE)</f>
        <v>Sebep: Benzer isimli öğrenciler arasında karışıklık yaşanması</v>
      </c>
      <c r="F61" s="85"/>
      <c r="G61" s="85"/>
      <c r="H61" s="85"/>
      <c r="I61" s="85"/>
      <c r="J61" s="85"/>
      <c r="K61" s="85"/>
      <c r="L61" s="85"/>
      <c r="M61" s="85"/>
      <c r="N61" s="85"/>
      <c r="O61" s="85"/>
      <c r="P61" s="89"/>
      <c r="Q61" s="85"/>
      <c r="R61" s="85"/>
      <c r="S61" s="85"/>
      <c r="T61" s="85"/>
      <c r="U61" s="85"/>
      <c r="V61" s="85"/>
      <c r="W61" s="85"/>
      <c r="X61" s="85"/>
      <c r="Y61" s="85"/>
      <c r="Z61" s="85"/>
      <c r="AA61" s="89"/>
      <c r="AB61" s="86"/>
    </row>
    <row r="62" spans="1:28" x14ac:dyDescent="0.25">
      <c r="A62" s="85">
        <v>32</v>
      </c>
      <c r="B62" s="85" t="s">
        <v>459</v>
      </c>
      <c r="C62" s="62" t="s">
        <v>51</v>
      </c>
      <c r="D62" s="3" t="s">
        <v>7</v>
      </c>
      <c r="E62" s="22" t="str">
        <f>D62&amp;" "&amp;VLOOKUP(A62,'Risk Tespit Formu '!A:E,4,FALSE)</f>
        <v>Risk:  Belgelerin dosyaya yanlış takılması veya kaybolması</v>
      </c>
      <c r="F62" s="80">
        <v>2</v>
      </c>
      <c r="G62" s="80">
        <v>2</v>
      </c>
      <c r="H62" s="80">
        <v>1</v>
      </c>
      <c r="I62" s="80">
        <v>1</v>
      </c>
      <c r="J62" s="80">
        <v>1</v>
      </c>
      <c r="K62" s="80">
        <v>2</v>
      </c>
      <c r="L62" s="80">
        <v>2</v>
      </c>
      <c r="M62" s="80">
        <v>2</v>
      </c>
      <c r="N62" s="80">
        <v>1</v>
      </c>
      <c r="O62" s="80">
        <v>1</v>
      </c>
      <c r="P62" s="88">
        <f t="shared" ref="P62" si="56">SUM(F62:O63)/10</f>
        <v>1.5</v>
      </c>
      <c r="Q62" s="80">
        <v>1</v>
      </c>
      <c r="R62" s="80">
        <v>1</v>
      </c>
      <c r="S62" s="80">
        <v>1</v>
      </c>
      <c r="T62" s="80">
        <v>1</v>
      </c>
      <c r="U62" s="80">
        <v>1</v>
      </c>
      <c r="V62" s="80">
        <v>1</v>
      </c>
      <c r="W62" s="80">
        <v>1</v>
      </c>
      <c r="X62" s="80">
        <v>1</v>
      </c>
      <c r="Y62" s="80">
        <v>1</v>
      </c>
      <c r="Z62" s="80">
        <v>1</v>
      </c>
      <c r="AA62" s="88">
        <f t="shared" ref="AA62" si="57">SUM(Q62:Z63)/10</f>
        <v>1</v>
      </c>
      <c r="AB62" s="86">
        <f>P62*AA62</f>
        <v>1.5</v>
      </c>
    </row>
    <row r="63" spans="1:28" ht="25.5" x14ac:dyDescent="0.25">
      <c r="A63" s="86"/>
      <c r="B63" s="86"/>
      <c r="C63" s="62"/>
      <c r="D63" s="4" t="s">
        <v>8</v>
      </c>
      <c r="E63" s="33" t="str">
        <f>D63&amp;" "&amp;VLOOKUP(A62,'Risk Tespit Formu '!A:E,5,FALSE)</f>
        <v>Sebep: Arşivleme sisteminin standart olmaması, dosya numaralarının karışması</v>
      </c>
      <c r="F63" s="85"/>
      <c r="G63" s="85"/>
      <c r="H63" s="85"/>
      <c r="I63" s="85"/>
      <c r="J63" s="85"/>
      <c r="K63" s="85"/>
      <c r="L63" s="85"/>
      <c r="M63" s="85"/>
      <c r="N63" s="85"/>
      <c r="O63" s="85"/>
      <c r="P63" s="89"/>
      <c r="Q63" s="85"/>
      <c r="R63" s="85"/>
      <c r="S63" s="85"/>
      <c r="T63" s="85"/>
      <c r="U63" s="85"/>
      <c r="V63" s="85"/>
      <c r="W63" s="85"/>
      <c r="X63" s="85"/>
      <c r="Y63" s="85"/>
      <c r="Z63" s="85"/>
      <c r="AA63" s="89"/>
      <c r="AB63" s="86"/>
    </row>
    <row r="64" spans="1:28" ht="25.5" x14ac:dyDescent="0.25">
      <c r="A64" s="85">
        <v>33</v>
      </c>
      <c r="B64" s="85" t="s">
        <v>459</v>
      </c>
      <c r="C64" s="62" t="s">
        <v>51</v>
      </c>
      <c r="D64" s="3" t="s">
        <v>7</v>
      </c>
      <c r="E64" s="22" t="str">
        <f>D64&amp;" "&amp;VLOOKUP(A64,'Risk Tespit Formu '!A:E,4,FALSE)</f>
        <v>Risk:  Askerlik şubesine EK-C2 belgesinin gönderilmemesi veya gecikmesi</v>
      </c>
      <c r="F64" s="80">
        <v>2</v>
      </c>
      <c r="G64" s="80">
        <v>3</v>
      </c>
      <c r="H64" s="80">
        <v>3</v>
      </c>
      <c r="I64" s="80">
        <v>2</v>
      </c>
      <c r="J64" s="80">
        <v>2</v>
      </c>
      <c r="K64" s="80">
        <v>2</v>
      </c>
      <c r="L64" s="80">
        <v>2</v>
      </c>
      <c r="M64" s="80">
        <v>3</v>
      </c>
      <c r="N64" s="80">
        <v>3</v>
      </c>
      <c r="O64" s="80">
        <v>3</v>
      </c>
      <c r="P64" s="88">
        <f t="shared" ref="P64" si="58">SUM(F64:O65)/10</f>
        <v>2.5</v>
      </c>
      <c r="Q64" s="80">
        <v>1</v>
      </c>
      <c r="R64" s="80">
        <v>1</v>
      </c>
      <c r="S64" s="80">
        <v>1</v>
      </c>
      <c r="T64" s="80">
        <v>1</v>
      </c>
      <c r="U64" s="80">
        <v>1</v>
      </c>
      <c r="V64" s="80">
        <v>1</v>
      </c>
      <c r="W64" s="80">
        <v>1</v>
      </c>
      <c r="X64" s="80">
        <v>1</v>
      </c>
      <c r="Y64" s="80">
        <v>1</v>
      </c>
      <c r="Z64" s="80">
        <v>1</v>
      </c>
      <c r="AA64" s="88">
        <f t="shared" ref="AA64" si="59">SUM(Q64:Z65)/10</f>
        <v>1</v>
      </c>
      <c r="AB64" s="86">
        <f>P64*AA64</f>
        <v>2.5</v>
      </c>
    </row>
    <row r="65" spans="1:28" ht="25.5" x14ac:dyDescent="0.25">
      <c r="A65" s="86"/>
      <c r="B65" s="86"/>
      <c r="C65" s="62"/>
      <c r="D65" s="4" t="s">
        <v>8</v>
      </c>
      <c r="E65" s="33" t="str">
        <f>D65&amp;" "&amp;VLOOKUP(A64,'Risk Tespit Formu '!A:E,5,FALSE)</f>
        <v>Sebep: İlgili evrakın unutulması, sistem takibinin yapılmaması</v>
      </c>
      <c r="F65" s="85"/>
      <c r="G65" s="85"/>
      <c r="H65" s="85"/>
      <c r="I65" s="85"/>
      <c r="J65" s="85"/>
      <c r="K65" s="85"/>
      <c r="L65" s="85"/>
      <c r="M65" s="85"/>
      <c r="N65" s="85"/>
      <c r="O65" s="85"/>
      <c r="P65" s="89"/>
      <c r="Q65" s="85"/>
      <c r="R65" s="85"/>
      <c r="S65" s="85"/>
      <c r="T65" s="85"/>
      <c r="U65" s="85"/>
      <c r="V65" s="85"/>
      <c r="W65" s="85"/>
      <c r="X65" s="85"/>
      <c r="Y65" s="85"/>
      <c r="Z65" s="85"/>
      <c r="AA65" s="89"/>
      <c r="AB65" s="86"/>
    </row>
    <row r="66" spans="1:28" ht="25.5" x14ac:dyDescent="0.25">
      <c r="A66" s="85">
        <v>34</v>
      </c>
      <c r="B66" s="85" t="s">
        <v>459</v>
      </c>
      <c r="C66" s="62" t="s">
        <v>52</v>
      </c>
      <c r="D66" s="3" t="s">
        <v>7</v>
      </c>
      <c r="E66" s="22" t="str">
        <f>D66&amp;" "&amp;VLOOKUP(A66,'Risk Tespit Formu '!A:E,4,FALSE)</f>
        <v xml:space="preserve">Risk:  Eksik veya hatalı evrak ile komisyona sunulması
</v>
      </c>
      <c r="F66" s="80">
        <v>5</v>
      </c>
      <c r="G66" s="80">
        <v>3</v>
      </c>
      <c r="H66" s="80">
        <v>4</v>
      </c>
      <c r="I66" s="80">
        <v>4</v>
      </c>
      <c r="J66" s="80">
        <v>4</v>
      </c>
      <c r="K66" s="80">
        <v>3</v>
      </c>
      <c r="L66" s="80">
        <v>3</v>
      </c>
      <c r="M66" s="80">
        <v>3</v>
      </c>
      <c r="N66" s="80">
        <v>4</v>
      </c>
      <c r="O66" s="80">
        <v>4</v>
      </c>
      <c r="P66" s="88">
        <f t="shared" ref="P66" si="60">SUM(F66:O67)/10</f>
        <v>3.7</v>
      </c>
      <c r="Q66" s="80">
        <v>1</v>
      </c>
      <c r="R66" s="80">
        <v>2</v>
      </c>
      <c r="S66" s="80">
        <v>2</v>
      </c>
      <c r="T66" s="80">
        <v>1</v>
      </c>
      <c r="U66" s="80">
        <v>1</v>
      </c>
      <c r="V66" s="80">
        <v>1</v>
      </c>
      <c r="W66" s="80">
        <v>1</v>
      </c>
      <c r="X66" s="80">
        <v>1</v>
      </c>
      <c r="Y66" s="80">
        <v>1</v>
      </c>
      <c r="Z66" s="80">
        <v>1</v>
      </c>
      <c r="AA66" s="88">
        <f t="shared" ref="AA66" si="61">SUM(Q66:Z67)/10</f>
        <v>1.2</v>
      </c>
      <c r="AB66" s="86">
        <f>P66*AA66</f>
        <v>4.4400000000000004</v>
      </c>
    </row>
    <row r="67" spans="1:28" ht="38.25" x14ac:dyDescent="0.25">
      <c r="A67" s="86"/>
      <c r="B67" s="86"/>
      <c r="C67" s="62"/>
      <c r="D67" s="4" t="s">
        <v>8</v>
      </c>
      <c r="E67" s="33" t="str">
        <f>D67&amp;" "&amp;VLOOKUP(A66,'Risk Tespit Formu '!A:E,5,FALSE)</f>
        <v xml:space="preserve">Sebep: Evrak hazırlık sürecinde kontrollerin yetersiz olması veya personel hatası
</v>
      </c>
      <c r="F67" s="85"/>
      <c r="G67" s="85"/>
      <c r="H67" s="85"/>
      <c r="I67" s="85"/>
      <c r="J67" s="85"/>
      <c r="K67" s="85"/>
      <c r="L67" s="85"/>
      <c r="M67" s="85"/>
      <c r="N67" s="85"/>
      <c r="O67" s="85"/>
      <c r="P67" s="89"/>
      <c r="Q67" s="85"/>
      <c r="R67" s="85"/>
      <c r="S67" s="85"/>
      <c r="T67" s="85"/>
      <c r="U67" s="85"/>
      <c r="V67" s="85"/>
      <c r="W67" s="85"/>
      <c r="X67" s="85"/>
      <c r="Y67" s="85"/>
      <c r="Z67" s="85"/>
      <c r="AA67" s="89"/>
      <c r="AB67" s="86"/>
    </row>
    <row r="68" spans="1:28" x14ac:dyDescent="0.25">
      <c r="A68" s="85">
        <v>35</v>
      </c>
      <c r="B68" s="85" t="s">
        <v>459</v>
      </c>
      <c r="C68" s="62" t="s">
        <v>52</v>
      </c>
      <c r="D68" s="3" t="s">
        <v>7</v>
      </c>
      <c r="E68" s="22" t="str">
        <f>D68&amp;" "&amp;VLOOKUP(A68,'Risk Tespit Formu '!A:E,4,FALSE)</f>
        <v>Risk:  EK-C2 belgesinin yanlış veya eksik gönderilmesi</v>
      </c>
      <c r="F68" s="80">
        <v>3</v>
      </c>
      <c r="G68" s="80">
        <v>3</v>
      </c>
      <c r="H68" s="80">
        <v>4</v>
      </c>
      <c r="I68" s="80">
        <v>2</v>
      </c>
      <c r="J68" s="80">
        <v>2</v>
      </c>
      <c r="K68" s="80">
        <v>3</v>
      </c>
      <c r="L68" s="80">
        <v>3</v>
      </c>
      <c r="M68" s="80">
        <v>2</v>
      </c>
      <c r="N68" s="80">
        <v>3</v>
      </c>
      <c r="O68" s="80">
        <v>3</v>
      </c>
      <c r="P68" s="88">
        <f t="shared" ref="P68" si="62">SUM(F68:O69)/10</f>
        <v>2.8</v>
      </c>
      <c r="Q68" s="80">
        <v>1</v>
      </c>
      <c r="R68" s="80">
        <v>1</v>
      </c>
      <c r="S68" s="80">
        <v>1</v>
      </c>
      <c r="T68" s="80">
        <v>1</v>
      </c>
      <c r="U68" s="80">
        <v>1</v>
      </c>
      <c r="V68" s="80">
        <v>1</v>
      </c>
      <c r="W68" s="80">
        <v>1</v>
      </c>
      <c r="X68" s="80">
        <v>1</v>
      </c>
      <c r="Y68" s="80">
        <v>1</v>
      </c>
      <c r="Z68" s="80">
        <v>1</v>
      </c>
      <c r="AA68" s="88">
        <f t="shared" ref="AA68" si="63">SUM(Q68:Z69)/10</f>
        <v>1</v>
      </c>
      <c r="AB68" s="86">
        <f>P68*AA68</f>
        <v>2.8</v>
      </c>
    </row>
    <row r="69" spans="1:28" ht="25.5" x14ac:dyDescent="0.25">
      <c r="A69" s="86"/>
      <c r="B69" s="86"/>
      <c r="C69" s="62"/>
      <c r="D69" s="4" t="s">
        <v>8</v>
      </c>
      <c r="E69" s="33" t="str">
        <f>D69&amp;" "&amp;VLOOKUP(A68,'Risk Tespit Formu '!A:E,5,FALSE)</f>
        <v>Sebep: Evrak takip sisteminin yetersizliği veya personel hatası</v>
      </c>
      <c r="F69" s="85"/>
      <c r="G69" s="85"/>
      <c r="H69" s="85"/>
      <c r="I69" s="85"/>
      <c r="J69" s="85"/>
      <c r="K69" s="85"/>
      <c r="L69" s="85"/>
      <c r="M69" s="85"/>
      <c r="N69" s="85"/>
      <c r="O69" s="85"/>
      <c r="P69" s="89"/>
      <c r="Q69" s="85"/>
      <c r="R69" s="85"/>
      <c r="S69" s="85"/>
      <c r="T69" s="85"/>
      <c r="U69" s="85"/>
      <c r="V69" s="85"/>
      <c r="W69" s="85"/>
      <c r="X69" s="85"/>
      <c r="Y69" s="85"/>
      <c r="Z69" s="85"/>
      <c r="AA69" s="89"/>
      <c r="AB69" s="86"/>
    </row>
    <row r="70" spans="1:28" x14ac:dyDescent="0.25">
      <c r="A70" s="85">
        <v>36</v>
      </c>
      <c r="B70" s="85" t="s">
        <v>459</v>
      </c>
      <c r="C70" s="62" t="s">
        <v>52</v>
      </c>
      <c r="D70" s="3" t="s">
        <v>7</v>
      </c>
      <c r="E70" s="22" t="str">
        <f>D70&amp;" "&amp;VLOOKUP(A70,'Risk Tespit Formu '!A:E,4,FALSE)</f>
        <v>Risk:  Diploma bilgisinin hatalı veya eksik oluşturulması</v>
      </c>
      <c r="F70" s="80">
        <v>4</v>
      </c>
      <c r="G70" s="80">
        <v>3</v>
      </c>
      <c r="H70" s="80">
        <v>5</v>
      </c>
      <c r="I70" s="80">
        <v>2</v>
      </c>
      <c r="J70" s="80">
        <v>2</v>
      </c>
      <c r="K70" s="80">
        <v>5</v>
      </c>
      <c r="L70" s="80">
        <v>5</v>
      </c>
      <c r="M70" s="80">
        <v>4</v>
      </c>
      <c r="N70" s="80">
        <v>2</v>
      </c>
      <c r="O70" s="80">
        <v>4</v>
      </c>
      <c r="P70" s="88">
        <f t="shared" ref="P70" si="64">SUM(F70:O71)/10</f>
        <v>3.6</v>
      </c>
      <c r="Q70" s="80">
        <v>1</v>
      </c>
      <c r="R70" s="80">
        <v>2</v>
      </c>
      <c r="S70" s="80">
        <v>1</v>
      </c>
      <c r="T70" s="80">
        <v>1</v>
      </c>
      <c r="U70" s="80">
        <v>1</v>
      </c>
      <c r="V70" s="80">
        <v>1</v>
      </c>
      <c r="W70" s="80">
        <v>2</v>
      </c>
      <c r="X70" s="80">
        <v>1</v>
      </c>
      <c r="Y70" s="80">
        <v>1</v>
      </c>
      <c r="Z70" s="80">
        <v>1</v>
      </c>
      <c r="AA70" s="88">
        <f t="shared" ref="AA70" si="65">SUM(Q70:Z71)/10</f>
        <v>1.2</v>
      </c>
      <c r="AB70" s="86">
        <f>P70*AA70</f>
        <v>4.32</v>
      </c>
    </row>
    <row r="71" spans="1:28" ht="25.5" x14ac:dyDescent="0.25">
      <c r="A71" s="86"/>
      <c r="B71" s="86"/>
      <c r="C71" s="62"/>
      <c r="D71" s="4" t="s">
        <v>8</v>
      </c>
      <c r="E71" s="33" t="str">
        <f>D71&amp;" "&amp;VLOOKUP(A70,'Risk Tespit Formu '!A:E,5,FALSE)</f>
        <v>Sebep: Arşivleme ve veri giriş sürecinde kontrol mekanizmasının yetersizliği</v>
      </c>
      <c r="F71" s="85"/>
      <c r="G71" s="85"/>
      <c r="H71" s="85"/>
      <c r="I71" s="85"/>
      <c r="J71" s="85"/>
      <c r="K71" s="85"/>
      <c r="L71" s="85"/>
      <c r="M71" s="85"/>
      <c r="N71" s="85"/>
      <c r="O71" s="85"/>
      <c r="P71" s="89"/>
      <c r="Q71" s="85"/>
      <c r="R71" s="85"/>
      <c r="S71" s="85"/>
      <c r="T71" s="85"/>
      <c r="U71" s="85"/>
      <c r="V71" s="85"/>
      <c r="W71" s="85"/>
      <c r="X71" s="85"/>
      <c r="Y71" s="85"/>
      <c r="Z71" s="85"/>
      <c r="AA71" s="89"/>
      <c r="AB71" s="86"/>
    </row>
    <row r="72" spans="1:28" ht="25.5" x14ac:dyDescent="0.25">
      <c r="A72" s="85">
        <v>37</v>
      </c>
      <c r="B72" s="85" t="s">
        <v>459</v>
      </c>
      <c r="C72" s="62" t="s">
        <v>52</v>
      </c>
      <c r="D72" s="3" t="s">
        <v>7</v>
      </c>
      <c r="E72" s="22" t="str">
        <f>D72&amp;" "&amp;VLOOKUP(A72,'Risk Tespit Formu '!A:E,4,FALSE)</f>
        <v>Risk:  Mezuniyet kararının gecikmesi veya gündeme alınmaması</v>
      </c>
      <c r="F72" s="80">
        <v>4</v>
      </c>
      <c r="G72" s="80">
        <v>5</v>
      </c>
      <c r="H72" s="80">
        <v>5</v>
      </c>
      <c r="I72" s="80">
        <v>2</v>
      </c>
      <c r="J72" s="80">
        <v>2</v>
      </c>
      <c r="K72" s="80">
        <v>3</v>
      </c>
      <c r="L72" s="80">
        <v>4</v>
      </c>
      <c r="M72" s="80">
        <v>3</v>
      </c>
      <c r="N72" s="80">
        <v>2</v>
      </c>
      <c r="O72" s="80">
        <v>1</v>
      </c>
      <c r="P72" s="88">
        <f t="shared" ref="P72" si="66">SUM(F72:O73)/10</f>
        <v>3.1</v>
      </c>
      <c r="Q72" s="80">
        <v>1</v>
      </c>
      <c r="R72" s="80">
        <v>2</v>
      </c>
      <c r="S72" s="80">
        <v>2</v>
      </c>
      <c r="T72" s="80">
        <v>1</v>
      </c>
      <c r="U72" s="80">
        <v>1</v>
      </c>
      <c r="V72" s="80">
        <v>1</v>
      </c>
      <c r="W72" s="80">
        <v>1</v>
      </c>
      <c r="X72" s="80">
        <v>1</v>
      </c>
      <c r="Y72" s="80">
        <v>1</v>
      </c>
      <c r="Z72" s="80">
        <v>2</v>
      </c>
      <c r="AA72" s="88">
        <f t="shared" ref="AA72" si="67">SUM(Q72:Z73)/10</f>
        <v>1.3</v>
      </c>
      <c r="AB72" s="85">
        <f>P72*AA72</f>
        <v>4.03</v>
      </c>
    </row>
    <row r="73" spans="1:28" ht="25.5" x14ac:dyDescent="0.25">
      <c r="A73" s="86"/>
      <c r="B73" s="86"/>
      <c r="C73" s="62"/>
      <c r="D73" s="4" t="s">
        <v>8</v>
      </c>
      <c r="E73" s="33" t="str">
        <f>D73&amp;" "&amp;VLOOKUP(A72,'Risk Tespit Formu '!A:E,5,FALSE)</f>
        <v>Sebep: Yönetim Kurulu takviminin veya toplantı süreçlerinin koordinasyonsuzluğu</v>
      </c>
      <c r="F73" s="85"/>
      <c r="G73" s="85"/>
      <c r="H73" s="85"/>
      <c r="I73" s="85"/>
      <c r="J73" s="85"/>
      <c r="K73" s="85"/>
      <c r="L73" s="85"/>
      <c r="M73" s="85"/>
      <c r="N73" s="85"/>
      <c r="O73" s="85"/>
      <c r="P73" s="89"/>
      <c r="Q73" s="85"/>
      <c r="R73" s="85"/>
      <c r="S73" s="85"/>
      <c r="T73" s="85"/>
      <c r="U73" s="85"/>
      <c r="V73" s="85"/>
      <c r="W73" s="85"/>
      <c r="X73" s="85"/>
      <c r="Y73" s="85"/>
      <c r="Z73" s="85"/>
      <c r="AA73" s="89"/>
      <c r="AB73" s="86"/>
    </row>
    <row r="74" spans="1:28" x14ac:dyDescent="0.25">
      <c r="A74" s="85">
        <v>38</v>
      </c>
      <c r="B74" s="85" t="s">
        <v>459</v>
      </c>
      <c r="C74" s="62" t="s">
        <v>52</v>
      </c>
      <c r="D74" s="3" t="s">
        <v>7</v>
      </c>
      <c r="E74" s="22" t="str">
        <f>D74&amp;" "&amp;VLOOKUP(A74,'Risk Tespit Formu '!A:E,4,FALSE)</f>
        <v>Risk:  Kararın eksik veya hatalı bildirilmesi</v>
      </c>
      <c r="F74" s="80">
        <v>2</v>
      </c>
      <c r="G74" s="80">
        <v>2</v>
      </c>
      <c r="H74" s="80">
        <v>3</v>
      </c>
      <c r="I74" s="80">
        <v>3</v>
      </c>
      <c r="J74" s="80">
        <v>3</v>
      </c>
      <c r="K74" s="80">
        <v>3</v>
      </c>
      <c r="L74" s="80">
        <v>3</v>
      </c>
      <c r="M74" s="80">
        <v>2</v>
      </c>
      <c r="N74" s="80">
        <v>3</v>
      </c>
      <c r="O74" s="80">
        <v>3</v>
      </c>
      <c r="P74" s="88">
        <f t="shared" ref="P74" si="68">SUM(F74:O75)/10</f>
        <v>2.7</v>
      </c>
      <c r="Q74" s="80">
        <v>1</v>
      </c>
      <c r="R74" s="80">
        <v>1</v>
      </c>
      <c r="S74" s="80">
        <v>1</v>
      </c>
      <c r="T74" s="80">
        <v>2</v>
      </c>
      <c r="U74" s="80">
        <v>2</v>
      </c>
      <c r="V74" s="80">
        <v>1</v>
      </c>
      <c r="W74" s="80">
        <v>1</v>
      </c>
      <c r="X74" s="80">
        <v>1</v>
      </c>
      <c r="Y74" s="80">
        <v>1</v>
      </c>
      <c r="Z74" s="80">
        <v>2</v>
      </c>
      <c r="AA74" s="88">
        <f t="shared" ref="AA74" si="69">SUM(Q74:Z75)/10</f>
        <v>1.3</v>
      </c>
      <c r="AB74" s="86">
        <f>P74*AA74</f>
        <v>3.5100000000000002</v>
      </c>
    </row>
    <row r="75" spans="1:28" ht="25.5" x14ac:dyDescent="0.25">
      <c r="A75" s="86"/>
      <c r="B75" s="86"/>
      <c r="C75" s="62"/>
      <c r="D75" s="4" t="s">
        <v>8</v>
      </c>
      <c r="E75" s="33" t="str">
        <f>D75&amp;" "&amp;VLOOKUP(A74,'Risk Tespit Formu '!A:E,5,FALSE)</f>
        <v>Sebep: Yazışma sürecinde bilgi kontrolünün yapılmaması veya iletişim hatası</v>
      </c>
      <c r="F75" s="85"/>
      <c r="G75" s="85"/>
      <c r="H75" s="85"/>
      <c r="I75" s="85"/>
      <c r="J75" s="85"/>
      <c r="K75" s="85"/>
      <c r="L75" s="85"/>
      <c r="M75" s="85"/>
      <c r="N75" s="85"/>
      <c r="O75" s="85"/>
      <c r="P75" s="89"/>
      <c r="Q75" s="85"/>
      <c r="R75" s="85"/>
      <c r="S75" s="85"/>
      <c r="T75" s="85"/>
      <c r="U75" s="85"/>
      <c r="V75" s="85"/>
      <c r="W75" s="85"/>
      <c r="X75" s="85"/>
      <c r="Y75" s="85"/>
      <c r="Z75" s="85"/>
      <c r="AA75" s="89"/>
      <c r="AB75" s="86"/>
    </row>
    <row r="76" spans="1:28" x14ac:dyDescent="0.25">
      <c r="A76" s="85">
        <v>39</v>
      </c>
      <c r="B76" s="85" t="s">
        <v>459</v>
      </c>
      <c r="C76" s="62" t="s">
        <v>52</v>
      </c>
      <c r="D76" s="3" t="s">
        <v>7</v>
      </c>
      <c r="E76" s="22" t="str">
        <f>D76&amp;" "&amp;VLOOKUP(A76,'Risk Tespit Formu '!A:E,4,FALSE)</f>
        <v>Risk:  Mezuniyet koşullarının yanlış değerlendirilmesi</v>
      </c>
      <c r="F76" s="80">
        <v>6</v>
      </c>
      <c r="G76" s="80">
        <v>5</v>
      </c>
      <c r="H76" s="80">
        <v>6</v>
      </c>
      <c r="I76" s="80">
        <v>6</v>
      </c>
      <c r="J76" s="80">
        <v>6</v>
      </c>
      <c r="K76" s="80">
        <v>8</v>
      </c>
      <c r="L76" s="80">
        <v>8</v>
      </c>
      <c r="M76" s="80">
        <v>7</v>
      </c>
      <c r="N76" s="80">
        <v>7</v>
      </c>
      <c r="O76" s="80">
        <v>7</v>
      </c>
      <c r="P76" s="88">
        <f t="shared" ref="P76" si="70">SUM(F76:O77)/10</f>
        <v>6.6</v>
      </c>
      <c r="Q76" s="80">
        <v>1</v>
      </c>
      <c r="R76" s="80">
        <v>2</v>
      </c>
      <c r="S76" s="80">
        <v>2</v>
      </c>
      <c r="T76" s="80">
        <v>2</v>
      </c>
      <c r="U76" s="80">
        <v>2</v>
      </c>
      <c r="V76" s="80">
        <v>2</v>
      </c>
      <c r="W76" s="80">
        <v>2</v>
      </c>
      <c r="X76" s="80">
        <v>2</v>
      </c>
      <c r="Y76" s="80">
        <v>2</v>
      </c>
      <c r="Z76" s="80">
        <v>2</v>
      </c>
      <c r="AA76" s="88">
        <f t="shared" ref="AA76" si="71">SUM(Q76:Z77)/10</f>
        <v>1.9</v>
      </c>
      <c r="AB76" s="86">
        <f>P76*AA76</f>
        <v>12.54</v>
      </c>
    </row>
    <row r="77" spans="1:28" ht="25.5" x14ac:dyDescent="0.25">
      <c r="A77" s="86"/>
      <c r="B77" s="86"/>
      <c r="C77" s="62"/>
      <c r="D77" s="4" t="s">
        <v>8</v>
      </c>
      <c r="E77" s="33" t="str">
        <f>D77&amp;" "&amp;VLOOKUP(A76,'Risk Tespit Formu '!A:E,5,FALSE)</f>
        <v>Sebep: Not veya kredi bilgilerine yanlış veri girişi veya mevzuata aykırı değerlendirme</v>
      </c>
      <c r="F77" s="85"/>
      <c r="G77" s="85"/>
      <c r="H77" s="85"/>
      <c r="I77" s="85"/>
      <c r="J77" s="85"/>
      <c r="K77" s="85"/>
      <c r="L77" s="85"/>
      <c r="M77" s="85"/>
      <c r="N77" s="85"/>
      <c r="O77" s="85"/>
      <c r="P77" s="89"/>
      <c r="Q77" s="85"/>
      <c r="R77" s="85"/>
      <c r="S77" s="85"/>
      <c r="T77" s="85"/>
      <c r="U77" s="85"/>
      <c r="V77" s="85"/>
      <c r="W77" s="85"/>
      <c r="X77" s="85"/>
      <c r="Y77" s="85"/>
      <c r="Z77" s="85"/>
      <c r="AA77" s="89"/>
      <c r="AB77" s="86"/>
    </row>
    <row r="78" spans="1:28" ht="25.5" x14ac:dyDescent="0.25">
      <c r="A78" s="85">
        <v>43</v>
      </c>
      <c r="B78" s="85" t="s">
        <v>459</v>
      </c>
      <c r="C78" s="57" t="s">
        <v>53</v>
      </c>
      <c r="D78" s="3" t="s">
        <v>7</v>
      </c>
      <c r="E78" s="22" t="str">
        <f>D78&amp;" "&amp;VLOOKUP(A78,'Risk Tespit Formu '!A:E,4,FALSE)</f>
        <v xml:space="preserve">Risk:  Müracaatın kaybolması veya yanlış kayda alınması
</v>
      </c>
      <c r="F78" s="80">
        <v>3</v>
      </c>
      <c r="G78" s="80">
        <v>3</v>
      </c>
      <c r="H78" s="80">
        <v>4</v>
      </c>
      <c r="I78" s="80">
        <v>3</v>
      </c>
      <c r="J78" s="80">
        <v>3</v>
      </c>
      <c r="K78" s="80">
        <v>4</v>
      </c>
      <c r="L78" s="80">
        <v>4</v>
      </c>
      <c r="M78" s="80">
        <v>4</v>
      </c>
      <c r="N78" s="80">
        <v>4</v>
      </c>
      <c r="O78" s="80">
        <v>4</v>
      </c>
      <c r="P78" s="88">
        <f t="shared" ref="P78" si="72">SUM(F78:O79)/10</f>
        <v>3.6</v>
      </c>
      <c r="Q78" s="80">
        <v>1</v>
      </c>
      <c r="R78" s="80">
        <v>1</v>
      </c>
      <c r="S78" s="80">
        <v>2</v>
      </c>
      <c r="T78" s="80">
        <v>1</v>
      </c>
      <c r="U78" s="80">
        <v>1</v>
      </c>
      <c r="V78" s="80">
        <v>1</v>
      </c>
      <c r="W78" s="80">
        <v>1</v>
      </c>
      <c r="X78" s="80">
        <v>1</v>
      </c>
      <c r="Y78" s="80">
        <v>1</v>
      </c>
      <c r="Z78" s="80">
        <v>2</v>
      </c>
      <c r="AA78" s="88">
        <f t="shared" ref="AA78" si="73">SUM(Q78:Z79)/10</f>
        <v>1.2</v>
      </c>
      <c r="AB78" s="85">
        <f>P78*AA78</f>
        <v>4.32</v>
      </c>
    </row>
    <row r="79" spans="1:28" ht="38.25" x14ac:dyDescent="0.25">
      <c r="A79" s="86"/>
      <c r="B79" s="86"/>
      <c r="C79" s="62"/>
      <c r="D79" s="4" t="s">
        <v>8</v>
      </c>
      <c r="E79" s="33" t="str">
        <f>D79&amp;" "&amp;VLOOKUP(A78,'Risk Tespit Formu '!A:E,5,FALSE)</f>
        <v xml:space="preserve">Sebep: Evrakların manuel veya yetersiz kayıt sistemiyle alınması, takibinin yapılmaması
</v>
      </c>
      <c r="F79" s="85"/>
      <c r="G79" s="85"/>
      <c r="H79" s="85"/>
      <c r="I79" s="85"/>
      <c r="J79" s="85"/>
      <c r="K79" s="85"/>
      <c r="L79" s="85"/>
      <c r="M79" s="85"/>
      <c r="N79" s="85"/>
      <c r="O79" s="85"/>
      <c r="P79" s="89"/>
      <c r="Q79" s="85"/>
      <c r="R79" s="85"/>
      <c r="S79" s="85"/>
      <c r="T79" s="85"/>
      <c r="U79" s="85"/>
      <c r="V79" s="85"/>
      <c r="W79" s="85"/>
      <c r="X79" s="85"/>
      <c r="Y79" s="85"/>
      <c r="Z79" s="85"/>
      <c r="AA79" s="89"/>
      <c r="AB79" s="86"/>
    </row>
    <row r="80" spans="1:28" x14ac:dyDescent="0.25">
      <c r="A80" s="85">
        <v>44</v>
      </c>
      <c r="B80" s="85" t="s">
        <v>459</v>
      </c>
      <c r="C80" s="57" t="s">
        <v>53</v>
      </c>
      <c r="D80" s="3" t="s">
        <v>7</v>
      </c>
      <c r="E80" s="22" t="str">
        <f>D80&amp;" "&amp;VLOOKUP(A80,'Risk Tespit Formu '!A:E,4,FALSE)</f>
        <v>Risk:  Notun OGRIS sistemine hatalı işlenmesi</v>
      </c>
      <c r="F80" s="80">
        <v>1</v>
      </c>
      <c r="G80" s="80">
        <v>2</v>
      </c>
      <c r="H80" s="80">
        <v>2</v>
      </c>
      <c r="I80" s="80">
        <v>2</v>
      </c>
      <c r="J80" s="80">
        <v>2</v>
      </c>
      <c r="K80" s="80">
        <v>2</v>
      </c>
      <c r="L80" s="80">
        <v>2</v>
      </c>
      <c r="M80" s="80">
        <v>2</v>
      </c>
      <c r="N80" s="80">
        <v>1</v>
      </c>
      <c r="O80" s="80">
        <v>1</v>
      </c>
      <c r="P80" s="88">
        <f t="shared" ref="P80" si="74">SUM(F80:O81)/10</f>
        <v>1.7</v>
      </c>
      <c r="Q80" s="80">
        <v>2</v>
      </c>
      <c r="R80" s="80">
        <v>1</v>
      </c>
      <c r="S80" s="80">
        <v>2</v>
      </c>
      <c r="T80" s="80">
        <v>2</v>
      </c>
      <c r="U80" s="80">
        <v>2</v>
      </c>
      <c r="V80" s="80">
        <v>2</v>
      </c>
      <c r="W80" s="80">
        <v>2</v>
      </c>
      <c r="X80" s="80">
        <v>2</v>
      </c>
      <c r="Y80" s="80">
        <v>2</v>
      </c>
      <c r="Z80" s="80">
        <v>2</v>
      </c>
      <c r="AA80" s="88">
        <f t="shared" ref="AA80" si="75">SUM(Q80:Z81)/10</f>
        <v>1.9</v>
      </c>
      <c r="AB80" s="86">
        <f>P80*AA80</f>
        <v>3.23</v>
      </c>
    </row>
    <row r="81" spans="1:28" ht="25.5" x14ac:dyDescent="0.25">
      <c r="A81" s="86"/>
      <c r="B81" s="86"/>
      <c r="C81" s="62"/>
      <c r="D81" s="4" t="s">
        <v>8</v>
      </c>
      <c r="E81" s="33" t="str">
        <f>D81&amp;" "&amp;VLOOKUP(A80,'Risk Tespit Formu '!A:E,5,FALSE)</f>
        <v>Sebep: Veri girişinde kontrol ve doğrulama mekanizmasının eksikliği</v>
      </c>
      <c r="F81" s="85"/>
      <c r="G81" s="85"/>
      <c r="H81" s="85"/>
      <c r="I81" s="85"/>
      <c r="J81" s="85"/>
      <c r="K81" s="85"/>
      <c r="L81" s="85"/>
      <c r="M81" s="85"/>
      <c r="N81" s="85"/>
      <c r="O81" s="85"/>
      <c r="P81" s="89"/>
      <c r="Q81" s="85"/>
      <c r="R81" s="85"/>
      <c r="S81" s="85"/>
      <c r="T81" s="85"/>
      <c r="U81" s="85"/>
      <c r="V81" s="85"/>
      <c r="W81" s="85"/>
      <c r="X81" s="85"/>
      <c r="Y81" s="85"/>
      <c r="Z81" s="85"/>
      <c r="AA81" s="89"/>
      <c r="AB81" s="86"/>
    </row>
    <row r="82" spans="1:28" ht="25.5" x14ac:dyDescent="0.25">
      <c r="A82" s="85">
        <v>46</v>
      </c>
      <c r="B82" s="85" t="s">
        <v>459</v>
      </c>
      <c r="C82" s="57" t="s">
        <v>53</v>
      </c>
      <c r="D82" s="3" t="s">
        <v>7</v>
      </c>
      <c r="E82" s="22" t="str">
        <f>D82&amp;" "&amp;VLOOKUP(A82,'Risk Tespit Formu '!A:E,4,FALSE)</f>
        <v>Risk:  Öğrencinin sınav tarihinden haberdar olmaması veya yanlış sınav saatinde sınava girmesi</v>
      </c>
      <c r="F82" s="80">
        <v>2</v>
      </c>
      <c r="G82" s="80">
        <v>4</v>
      </c>
      <c r="H82" s="80">
        <v>2</v>
      </c>
      <c r="I82" s="80">
        <v>2</v>
      </c>
      <c r="J82" s="80">
        <v>3</v>
      </c>
      <c r="K82" s="80">
        <v>2</v>
      </c>
      <c r="L82" s="80">
        <v>2</v>
      </c>
      <c r="M82" s="80">
        <v>1</v>
      </c>
      <c r="N82" s="80">
        <v>1</v>
      </c>
      <c r="O82" s="80">
        <v>2</v>
      </c>
      <c r="P82" s="88">
        <f t="shared" ref="P82" si="76">SUM(F82:O83)/10</f>
        <v>2.1</v>
      </c>
      <c r="Q82" s="80">
        <v>1</v>
      </c>
      <c r="R82" s="80">
        <v>2</v>
      </c>
      <c r="S82" s="80">
        <v>1</v>
      </c>
      <c r="T82" s="80">
        <v>1</v>
      </c>
      <c r="U82" s="80">
        <v>1</v>
      </c>
      <c r="V82" s="80">
        <v>1</v>
      </c>
      <c r="W82" s="80">
        <v>1</v>
      </c>
      <c r="X82" s="80">
        <v>1</v>
      </c>
      <c r="Y82" s="80">
        <v>1</v>
      </c>
      <c r="Z82" s="80">
        <v>1</v>
      </c>
      <c r="AA82" s="88">
        <f t="shared" ref="AA82" si="77">SUM(Q82:Z83)/10</f>
        <v>1.1000000000000001</v>
      </c>
      <c r="AB82" s="86">
        <f>P82*AA82</f>
        <v>2.3100000000000005</v>
      </c>
    </row>
    <row r="83" spans="1:28" ht="25.5" x14ac:dyDescent="0.25">
      <c r="A83" s="86"/>
      <c r="B83" s="86"/>
      <c r="C83" s="62"/>
      <c r="D83" s="4" t="s">
        <v>8</v>
      </c>
      <c r="E83" s="33" t="str">
        <f>D83&amp;" "&amp;VLOOKUP(A82,'Risk Tespit Formu '!A:E,5,FALSE)</f>
        <v>Sebep:  İlan sürecinde iletişim veya duyuru hatası, öğrencinin takip etmemesi</v>
      </c>
      <c r="F83" s="85"/>
      <c r="G83" s="85"/>
      <c r="H83" s="85"/>
      <c r="I83" s="85"/>
      <c r="J83" s="85"/>
      <c r="K83" s="85"/>
      <c r="L83" s="85"/>
      <c r="M83" s="85"/>
      <c r="N83" s="85"/>
      <c r="O83" s="85"/>
      <c r="P83" s="89"/>
      <c r="Q83" s="85"/>
      <c r="R83" s="85"/>
      <c r="S83" s="85"/>
      <c r="T83" s="85"/>
      <c r="U83" s="85"/>
      <c r="V83" s="85"/>
      <c r="W83" s="85"/>
      <c r="X83" s="85"/>
      <c r="Y83" s="85"/>
      <c r="Z83" s="85"/>
      <c r="AA83" s="89"/>
      <c r="AB83" s="86"/>
    </row>
    <row r="84" spans="1:28" ht="25.5" x14ac:dyDescent="0.25">
      <c r="A84" s="85">
        <v>48</v>
      </c>
      <c r="B84" s="85" t="s">
        <v>459</v>
      </c>
      <c r="C84" s="62" t="s">
        <v>54</v>
      </c>
      <c r="D84" s="3" t="s">
        <v>7</v>
      </c>
      <c r="E84" s="22" t="str">
        <f>D84&amp;" "&amp;VLOOKUP(A84,'Risk Tespit Formu '!A:E,4,FALSE)</f>
        <v xml:space="preserve">Risk:  Müracaatın kaybolması veya eksik alınması
</v>
      </c>
      <c r="F84" s="80">
        <v>3</v>
      </c>
      <c r="G84" s="80">
        <v>2</v>
      </c>
      <c r="H84" s="80">
        <v>3</v>
      </c>
      <c r="I84" s="80">
        <v>2</v>
      </c>
      <c r="J84" s="80">
        <v>3</v>
      </c>
      <c r="K84" s="80">
        <v>2</v>
      </c>
      <c r="L84" s="80">
        <v>2</v>
      </c>
      <c r="M84" s="80">
        <v>2</v>
      </c>
      <c r="N84" s="80">
        <v>2</v>
      </c>
      <c r="O84" s="80">
        <v>3</v>
      </c>
      <c r="P84" s="88">
        <f t="shared" ref="P84" si="78">SUM(F84:O85)/10</f>
        <v>2.4</v>
      </c>
      <c r="Q84" s="80">
        <v>1</v>
      </c>
      <c r="R84" s="80">
        <v>1</v>
      </c>
      <c r="S84" s="80">
        <v>1</v>
      </c>
      <c r="T84" s="80">
        <v>1</v>
      </c>
      <c r="U84" s="80">
        <v>1</v>
      </c>
      <c r="V84" s="80">
        <v>1</v>
      </c>
      <c r="W84" s="80">
        <v>1</v>
      </c>
      <c r="X84" s="80">
        <v>1</v>
      </c>
      <c r="Y84" s="80">
        <v>1</v>
      </c>
      <c r="Z84" s="80">
        <v>1</v>
      </c>
      <c r="AA84" s="88">
        <f t="shared" ref="AA84" si="79">SUM(Q84:Z85)/10</f>
        <v>1</v>
      </c>
      <c r="AB84" s="86">
        <f>P84*AA84</f>
        <v>2.4</v>
      </c>
    </row>
    <row r="85" spans="1:28" ht="25.5" x14ac:dyDescent="0.25">
      <c r="A85" s="86"/>
      <c r="B85" s="86"/>
      <c r="C85" s="62"/>
      <c r="D85" s="4" t="s">
        <v>8</v>
      </c>
      <c r="E85" s="33" t="str">
        <f>D85&amp;" "&amp;VLOOKUP(A84,'Risk Tespit Formu '!A:E,5,FALSE)</f>
        <v xml:space="preserve">Sebep: Başvurunun kontrolsüz şekilde alınması
</v>
      </c>
      <c r="F85" s="85"/>
      <c r="G85" s="85"/>
      <c r="H85" s="85"/>
      <c r="I85" s="85"/>
      <c r="J85" s="85"/>
      <c r="K85" s="85"/>
      <c r="L85" s="85"/>
      <c r="M85" s="85"/>
      <c r="N85" s="85"/>
      <c r="O85" s="85"/>
      <c r="P85" s="89"/>
      <c r="Q85" s="85"/>
      <c r="R85" s="85"/>
      <c r="S85" s="85"/>
      <c r="T85" s="85"/>
      <c r="U85" s="85"/>
      <c r="V85" s="85"/>
      <c r="W85" s="85"/>
      <c r="X85" s="85"/>
      <c r="Y85" s="85"/>
      <c r="Z85" s="85"/>
      <c r="AA85" s="89"/>
      <c r="AB85" s="86"/>
    </row>
    <row r="86" spans="1:28" x14ac:dyDescent="0.25">
      <c r="A86" s="85">
        <v>49</v>
      </c>
      <c r="B86" s="85" t="s">
        <v>459</v>
      </c>
      <c r="C86" s="62" t="s">
        <v>54</v>
      </c>
      <c r="D86" s="3" t="s">
        <v>7</v>
      </c>
      <c r="E86" s="22" t="str">
        <f>D86&amp;" "&amp;VLOOKUP(A86,'Risk Tespit Formu '!A:E,4,FALSE)</f>
        <v>Risk:  Eksik belgelerle harç iade sürecinin başlatılması</v>
      </c>
      <c r="F86" s="80">
        <v>2</v>
      </c>
      <c r="G86" s="80">
        <v>1</v>
      </c>
      <c r="H86" s="80">
        <v>2</v>
      </c>
      <c r="I86" s="80">
        <v>2</v>
      </c>
      <c r="J86" s="80">
        <v>3</v>
      </c>
      <c r="K86" s="80">
        <v>2</v>
      </c>
      <c r="L86" s="80">
        <v>2</v>
      </c>
      <c r="M86" s="80">
        <v>3</v>
      </c>
      <c r="N86" s="80">
        <v>1</v>
      </c>
      <c r="O86" s="80">
        <v>1</v>
      </c>
      <c r="P86" s="88">
        <f t="shared" ref="P86" si="80">SUM(F86:O87)/10</f>
        <v>1.9</v>
      </c>
      <c r="Q86" s="80">
        <v>1</v>
      </c>
      <c r="R86" s="80">
        <v>1</v>
      </c>
      <c r="S86" s="80">
        <v>1</v>
      </c>
      <c r="T86" s="80">
        <v>1</v>
      </c>
      <c r="U86" s="80">
        <v>1</v>
      </c>
      <c r="V86" s="80">
        <v>1</v>
      </c>
      <c r="W86" s="80">
        <v>1</v>
      </c>
      <c r="X86" s="80">
        <v>1</v>
      </c>
      <c r="Y86" s="80">
        <v>1</v>
      </c>
      <c r="Z86" s="80">
        <v>1</v>
      </c>
      <c r="AA86" s="88">
        <f t="shared" ref="AA86" si="81">SUM(Q86:Z87)/10</f>
        <v>1</v>
      </c>
      <c r="AB86" s="85">
        <f>P86*AA86</f>
        <v>1.9</v>
      </c>
    </row>
    <row r="87" spans="1:28" ht="47.25" customHeight="1" x14ac:dyDescent="0.25">
      <c r="A87" s="86"/>
      <c r="B87" s="86"/>
      <c r="C87" s="62"/>
      <c r="D87" s="4" t="s">
        <v>8</v>
      </c>
      <c r="E87" s="33" t="str">
        <f>D87&amp;" "&amp;VLOOKUP(A86,'Risk Tespit Formu '!A:E,5,FALSE)</f>
        <v>Sebep: Kontrol listesi veya standart doğrulama prosedürünün uygulanmaması</v>
      </c>
      <c r="F87" s="85"/>
      <c r="G87" s="85"/>
      <c r="H87" s="85"/>
      <c r="I87" s="85"/>
      <c r="J87" s="85"/>
      <c r="K87" s="85"/>
      <c r="L87" s="85"/>
      <c r="M87" s="85"/>
      <c r="N87" s="85"/>
      <c r="O87" s="85"/>
      <c r="P87" s="89"/>
      <c r="Q87" s="85"/>
      <c r="R87" s="85"/>
      <c r="S87" s="85"/>
      <c r="T87" s="85"/>
      <c r="U87" s="85"/>
      <c r="V87" s="85"/>
      <c r="W87" s="85"/>
      <c r="X87" s="85"/>
      <c r="Y87" s="85"/>
      <c r="Z87" s="85"/>
      <c r="AA87" s="89"/>
      <c r="AB87" s="86"/>
    </row>
    <row r="88" spans="1:28" x14ac:dyDescent="0.25">
      <c r="A88" s="85">
        <v>50</v>
      </c>
      <c r="B88" s="85" t="s">
        <v>459</v>
      </c>
      <c r="C88" s="57" t="s">
        <v>57</v>
      </c>
      <c r="D88" s="3" t="s">
        <v>7</v>
      </c>
      <c r="E88" s="22" t="str">
        <f>D88&amp;" "&amp;VLOOKUP(A88,'Risk Tespit Formu '!A:E,4,FALSE)</f>
        <v>Risk:  Mevzuata uyumsuzluk veya bildirim hatası yapılması</v>
      </c>
      <c r="F88" s="80">
        <v>3</v>
      </c>
      <c r="G88" s="80">
        <v>4</v>
      </c>
      <c r="H88" s="80">
        <v>2</v>
      </c>
      <c r="I88" s="80">
        <v>3</v>
      </c>
      <c r="J88" s="80">
        <v>2</v>
      </c>
      <c r="K88" s="80">
        <v>3</v>
      </c>
      <c r="L88" s="80">
        <v>2</v>
      </c>
      <c r="M88" s="80">
        <v>2</v>
      </c>
      <c r="N88" s="80">
        <v>3</v>
      </c>
      <c r="O88" s="80">
        <v>3</v>
      </c>
      <c r="P88" s="88">
        <f t="shared" ref="P88" si="82">SUM(F88:O89)/10</f>
        <v>2.7</v>
      </c>
      <c r="Q88" s="80">
        <v>1</v>
      </c>
      <c r="R88" s="80">
        <v>1</v>
      </c>
      <c r="S88" s="80">
        <v>1</v>
      </c>
      <c r="T88" s="80">
        <v>2</v>
      </c>
      <c r="U88" s="80">
        <v>1</v>
      </c>
      <c r="V88" s="80">
        <v>2</v>
      </c>
      <c r="W88" s="80">
        <v>1</v>
      </c>
      <c r="X88" s="80">
        <v>2</v>
      </c>
      <c r="Y88" s="80">
        <v>1</v>
      </c>
      <c r="Z88" s="80">
        <v>1</v>
      </c>
      <c r="AA88" s="88">
        <f t="shared" ref="AA88" si="83">SUM(Q88:Z89)/10</f>
        <v>1.3</v>
      </c>
      <c r="AB88" s="86">
        <f>P88*AA88</f>
        <v>3.5100000000000002</v>
      </c>
    </row>
    <row r="89" spans="1:28" ht="66.75" customHeight="1" x14ac:dyDescent="0.25">
      <c r="A89" s="86"/>
      <c r="B89" s="86"/>
      <c r="C89" s="62"/>
      <c r="D89" s="4" t="s">
        <v>8</v>
      </c>
      <c r="E89" s="33" t="str">
        <f>D89&amp;" "&amp;VLOOKUP(A88,'Risk Tespit Formu '!A:E,5,FALSE)</f>
        <v>Sebep: Personel deneyimsizliği veya mevzuat değişikliklerinin takip edilmemesi</v>
      </c>
      <c r="F89" s="85"/>
      <c r="G89" s="85"/>
      <c r="H89" s="85"/>
      <c r="I89" s="85"/>
      <c r="J89" s="85"/>
      <c r="K89" s="85"/>
      <c r="L89" s="85"/>
      <c r="M89" s="85"/>
      <c r="N89" s="85"/>
      <c r="O89" s="85"/>
      <c r="P89" s="89"/>
      <c r="Q89" s="85"/>
      <c r="R89" s="85"/>
      <c r="S89" s="85"/>
      <c r="T89" s="85"/>
      <c r="U89" s="85"/>
      <c r="V89" s="85"/>
      <c r="W89" s="85"/>
      <c r="X89" s="85"/>
      <c r="Y89" s="85"/>
      <c r="Z89" s="85"/>
      <c r="AA89" s="89"/>
      <c r="AB89" s="86"/>
    </row>
    <row r="90" spans="1:28" ht="25.5" x14ac:dyDescent="0.25">
      <c r="A90" s="85">
        <v>51</v>
      </c>
      <c r="B90" s="85" t="s">
        <v>459</v>
      </c>
      <c r="C90" s="57" t="s">
        <v>57</v>
      </c>
      <c r="D90" s="3" t="s">
        <v>7</v>
      </c>
      <c r="E90" s="22" t="str">
        <f>D90&amp;" "&amp;VLOOKUP(A90,'Risk Tespit Formu '!A:E,4,FALSE)</f>
        <v>Risk:  Kişisel verilerin yanlış veya yetkisiz kişilerle paylaşılması</v>
      </c>
      <c r="F90" s="80">
        <v>5</v>
      </c>
      <c r="G90" s="80">
        <v>4</v>
      </c>
      <c r="H90" s="80">
        <v>3</v>
      </c>
      <c r="I90" s="80">
        <v>4</v>
      </c>
      <c r="J90" s="80">
        <v>5</v>
      </c>
      <c r="K90" s="80">
        <v>2</v>
      </c>
      <c r="L90" s="80">
        <v>2</v>
      </c>
      <c r="M90" s="80">
        <v>3</v>
      </c>
      <c r="N90" s="80">
        <v>1</v>
      </c>
      <c r="O90" s="80">
        <v>2</v>
      </c>
      <c r="P90" s="88">
        <f t="shared" ref="P90" si="84">SUM(F90:O91)/10</f>
        <v>3.1</v>
      </c>
      <c r="Q90" s="80">
        <v>1</v>
      </c>
      <c r="R90" s="80">
        <v>1</v>
      </c>
      <c r="S90" s="80">
        <v>1</v>
      </c>
      <c r="T90" s="80">
        <v>2</v>
      </c>
      <c r="U90" s="80">
        <v>1</v>
      </c>
      <c r="V90" s="80">
        <v>2</v>
      </c>
      <c r="W90" s="80">
        <v>1</v>
      </c>
      <c r="X90" s="80">
        <v>2</v>
      </c>
      <c r="Y90" s="80">
        <v>1</v>
      </c>
      <c r="Z90" s="80">
        <v>1</v>
      </c>
      <c r="AA90" s="88">
        <f t="shared" ref="AA90" si="85">SUM(Q90:Z91)/10</f>
        <v>1.3</v>
      </c>
      <c r="AB90" s="86">
        <f>P90*AA90</f>
        <v>4.03</v>
      </c>
    </row>
    <row r="91" spans="1:28" ht="25.5" x14ac:dyDescent="0.25">
      <c r="A91" s="86"/>
      <c r="B91" s="86"/>
      <c r="C91" s="62"/>
      <c r="D91" s="4" t="s">
        <v>8</v>
      </c>
      <c r="E91" s="33" t="str">
        <f>D91&amp;" "&amp;VLOOKUP(A90,'Risk Tespit Formu '!A:E,5,FALSE)</f>
        <v>Sebep: Veri güvenliği farkındalığının düşük olması ve kontrol eksikliği</v>
      </c>
      <c r="F91" s="85"/>
      <c r="G91" s="85"/>
      <c r="H91" s="85"/>
      <c r="I91" s="85"/>
      <c r="J91" s="85"/>
      <c r="K91" s="85"/>
      <c r="L91" s="85"/>
      <c r="M91" s="85"/>
      <c r="N91" s="85"/>
      <c r="O91" s="85"/>
      <c r="P91" s="89"/>
      <c r="Q91" s="85"/>
      <c r="R91" s="85"/>
      <c r="S91" s="85"/>
      <c r="T91" s="85"/>
      <c r="U91" s="85"/>
      <c r="V91" s="85"/>
      <c r="W91" s="85"/>
      <c r="X91" s="85"/>
      <c r="Y91" s="85"/>
      <c r="Z91" s="85"/>
      <c r="AA91" s="89"/>
      <c r="AB91" s="86"/>
    </row>
    <row r="92" spans="1:28" x14ac:dyDescent="0.25">
      <c r="A92" s="85">
        <v>52</v>
      </c>
      <c r="B92" s="85" t="s">
        <v>459</v>
      </c>
      <c r="C92" s="57" t="s">
        <v>57</v>
      </c>
      <c r="D92" s="3" t="s">
        <v>7</v>
      </c>
      <c r="E92" s="22" t="str">
        <f>D92&amp;" "&amp;VLOOKUP(A92,'Risk Tespit Formu '!A:E,4,FALSE)</f>
        <v>Risk:  Süreçlerin aksaması veya belge eksikliği yaşanması</v>
      </c>
      <c r="F92" s="80">
        <v>4</v>
      </c>
      <c r="G92" s="80">
        <v>4</v>
      </c>
      <c r="H92" s="80">
        <v>3</v>
      </c>
      <c r="I92" s="80">
        <v>3</v>
      </c>
      <c r="J92" s="80">
        <v>2</v>
      </c>
      <c r="K92" s="80">
        <v>4</v>
      </c>
      <c r="L92" s="80">
        <v>3</v>
      </c>
      <c r="M92" s="80">
        <v>2</v>
      </c>
      <c r="N92" s="80">
        <v>2</v>
      </c>
      <c r="O92" s="80">
        <v>3</v>
      </c>
      <c r="P92" s="88">
        <f t="shared" ref="P92" si="86">SUM(F92:O93)/10</f>
        <v>3</v>
      </c>
      <c r="Q92" s="80">
        <v>1</v>
      </c>
      <c r="R92" s="80">
        <v>1</v>
      </c>
      <c r="S92" s="80">
        <v>1</v>
      </c>
      <c r="T92" s="80">
        <v>2</v>
      </c>
      <c r="U92" s="80">
        <v>1</v>
      </c>
      <c r="V92" s="80">
        <v>1</v>
      </c>
      <c r="W92" s="80">
        <v>1</v>
      </c>
      <c r="X92" s="80">
        <v>1</v>
      </c>
      <c r="Y92" s="80">
        <v>1</v>
      </c>
      <c r="Z92" s="80">
        <v>2</v>
      </c>
      <c r="AA92" s="88">
        <f t="shared" ref="AA92" si="87">SUM(Q92:Z93)/10</f>
        <v>1.2</v>
      </c>
      <c r="AB92" s="86">
        <f>P92*AA92</f>
        <v>3.5999999999999996</v>
      </c>
    </row>
    <row r="93" spans="1:28" x14ac:dyDescent="0.25">
      <c r="A93" s="86"/>
      <c r="B93" s="86"/>
      <c r="C93" s="62"/>
      <c r="D93" s="4" t="s">
        <v>8</v>
      </c>
      <c r="E93" s="33" t="str">
        <f>D93&amp;" "&amp;VLOOKUP(A92,'Risk Tespit Formu '!A:E,5,FALSE)</f>
        <v>Sebep: İş yükü fazlalığı ve yetersiz süreç takibi</v>
      </c>
      <c r="F93" s="85"/>
      <c r="G93" s="85"/>
      <c r="H93" s="85"/>
      <c r="I93" s="85"/>
      <c r="J93" s="85"/>
      <c r="K93" s="85"/>
      <c r="L93" s="85"/>
      <c r="M93" s="85"/>
      <c r="N93" s="85"/>
      <c r="O93" s="85"/>
      <c r="P93" s="89"/>
      <c r="Q93" s="85"/>
      <c r="R93" s="85"/>
      <c r="S93" s="85"/>
      <c r="T93" s="85"/>
      <c r="U93" s="85"/>
      <c r="V93" s="85"/>
      <c r="W93" s="85"/>
      <c r="X93" s="85"/>
      <c r="Y93" s="85"/>
      <c r="Z93" s="85"/>
      <c r="AA93" s="89"/>
      <c r="AB93" s="86"/>
    </row>
    <row r="94" spans="1:28" x14ac:dyDescent="0.25">
      <c r="A94" s="85">
        <v>53</v>
      </c>
      <c r="B94" s="85" t="s">
        <v>459</v>
      </c>
      <c r="C94" s="57" t="s">
        <v>57</v>
      </c>
      <c r="D94" s="3" t="s">
        <v>7</v>
      </c>
      <c r="E94" s="22" t="str">
        <f>D94&amp;" "&amp;VLOOKUP(A94,'Risk Tespit Formu '!A:E,4,FALSE)</f>
        <v>Risk:  Birim için idari para cezası uygulaması</v>
      </c>
      <c r="F94" s="80">
        <v>6</v>
      </c>
      <c r="G94" s="80">
        <v>7</v>
      </c>
      <c r="H94" s="80">
        <v>8</v>
      </c>
      <c r="I94" s="80">
        <v>8</v>
      </c>
      <c r="J94" s="80">
        <v>7</v>
      </c>
      <c r="K94" s="80">
        <v>8</v>
      </c>
      <c r="L94" s="80">
        <v>7</v>
      </c>
      <c r="M94" s="80">
        <v>6</v>
      </c>
      <c r="N94" s="80">
        <v>8</v>
      </c>
      <c r="O94" s="80">
        <v>9</v>
      </c>
      <c r="P94" s="88">
        <f t="shared" ref="P94" si="88">SUM(F94:O95)/10</f>
        <v>7.4</v>
      </c>
      <c r="Q94" s="80">
        <v>2</v>
      </c>
      <c r="R94" s="80">
        <v>3</v>
      </c>
      <c r="S94" s="80">
        <v>3</v>
      </c>
      <c r="T94" s="80">
        <v>1</v>
      </c>
      <c r="U94" s="80">
        <v>2</v>
      </c>
      <c r="V94" s="80">
        <v>3</v>
      </c>
      <c r="W94" s="80">
        <v>3</v>
      </c>
      <c r="X94" s="80">
        <v>3</v>
      </c>
      <c r="Y94" s="80">
        <v>2</v>
      </c>
      <c r="Z94" s="80">
        <v>3</v>
      </c>
      <c r="AA94" s="88">
        <f t="shared" ref="AA94" si="89">SUM(Q94:Z95)/10</f>
        <v>2.5</v>
      </c>
      <c r="AB94" s="86">
        <f>P94*AA94</f>
        <v>18.5</v>
      </c>
    </row>
    <row r="95" spans="1:28" x14ac:dyDescent="0.25">
      <c r="A95" s="86"/>
      <c r="B95" s="86"/>
      <c r="C95" s="62"/>
      <c r="D95" s="4" t="s">
        <v>8</v>
      </c>
      <c r="E95" s="33" t="str">
        <f>D95&amp;" "&amp;VLOOKUP(A94,'Risk Tespit Formu '!A:E,5,FALSE)</f>
        <v>Sebep: Öğrencinin puantajını süresi içinde teslim etmemesi</v>
      </c>
      <c r="F95" s="85"/>
      <c r="G95" s="85"/>
      <c r="H95" s="85"/>
      <c r="I95" s="85"/>
      <c r="J95" s="85"/>
      <c r="K95" s="85"/>
      <c r="L95" s="85"/>
      <c r="M95" s="85"/>
      <c r="N95" s="85"/>
      <c r="O95" s="85"/>
      <c r="P95" s="89"/>
      <c r="Q95" s="85"/>
      <c r="R95" s="85"/>
      <c r="S95" s="85"/>
      <c r="T95" s="85"/>
      <c r="U95" s="85"/>
      <c r="V95" s="85"/>
      <c r="W95" s="85"/>
      <c r="X95" s="85"/>
      <c r="Y95" s="85"/>
      <c r="Z95" s="85"/>
      <c r="AA95" s="89"/>
      <c r="AB95" s="86"/>
    </row>
    <row r="96" spans="1:28" x14ac:dyDescent="0.25">
      <c r="A96" s="85">
        <v>55</v>
      </c>
      <c r="B96" s="85" t="s">
        <v>459</v>
      </c>
      <c r="C96" s="57" t="s">
        <v>57</v>
      </c>
      <c r="D96" s="3" t="s">
        <v>7</v>
      </c>
      <c r="E96" s="22" t="str">
        <f>D96&amp;" "&amp;VLOOKUP(A96,'Risk Tespit Formu '!A:E,4,FALSE)</f>
        <v>Risk:  İşlerin personel değişimi nedeniyle aksaması</v>
      </c>
      <c r="F96" s="80">
        <v>5</v>
      </c>
      <c r="G96" s="80">
        <v>3</v>
      </c>
      <c r="H96" s="80">
        <v>5</v>
      </c>
      <c r="I96" s="80">
        <v>4</v>
      </c>
      <c r="J96" s="80">
        <v>2</v>
      </c>
      <c r="K96" s="80">
        <v>3</v>
      </c>
      <c r="L96" s="80">
        <v>2</v>
      </c>
      <c r="M96" s="80">
        <v>2</v>
      </c>
      <c r="N96" s="80">
        <v>4</v>
      </c>
      <c r="O96" s="80">
        <v>2</v>
      </c>
      <c r="P96" s="88">
        <f t="shared" ref="P96" si="90">SUM(F96:O97)/10</f>
        <v>3.2</v>
      </c>
      <c r="Q96" s="80">
        <v>1</v>
      </c>
      <c r="R96" s="80">
        <v>1</v>
      </c>
      <c r="S96" s="80">
        <v>1</v>
      </c>
      <c r="T96" s="80">
        <v>1</v>
      </c>
      <c r="U96" s="80">
        <v>1</v>
      </c>
      <c r="V96" s="80">
        <v>1</v>
      </c>
      <c r="W96" s="80">
        <v>2</v>
      </c>
      <c r="X96" s="80">
        <v>1</v>
      </c>
      <c r="Y96" s="80">
        <v>1</v>
      </c>
      <c r="Z96" s="80">
        <v>1</v>
      </c>
      <c r="AA96" s="88">
        <f t="shared" ref="AA96" si="91">SUM(Q96:Z97)/10</f>
        <v>1.1000000000000001</v>
      </c>
      <c r="AB96" s="85">
        <f>P96*AA96</f>
        <v>3.5200000000000005</v>
      </c>
    </row>
    <row r="97" spans="1:28" ht="25.5" x14ac:dyDescent="0.25">
      <c r="A97" s="86"/>
      <c r="B97" s="86"/>
      <c r="C97" s="62"/>
      <c r="D97" s="4" t="s">
        <v>8</v>
      </c>
      <c r="E97" s="33" t="str">
        <f>D97&amp;" "&amp;VLOOKUP(A96,'Risk Tespit Formu '!A:E,5,FALSE)</f>
        <v>Sebep:  Bilginin kişiye bağlı yürütülmesi ve yetersiz dokümantasyon</v>
      </c>
      <c r="F97" s="85"/>
      <c r="G97" s="85"/>
      <c r="H97" s="85"/>
      <c r="I97" s="85"/>
      <c r="J97" s="85"/>
      <c r="K97" s="85"/>
      <c r="L97" s="85"/>
      <c r="M97" s="85"/>
      <c r="N97" s="85"/>
      <c r="O97" s="85"/>
      <c r="P97" s="89"/>
      <c r="Q97" s="85"/>
      <c r="R97" s="85"/>
      <c r="S97" s="85"/>
      <c r="T97" s="85"/>
      <c r="U97" s="85"/>
      <c r="V97" s="85"/>
      <c r="W97" s="85"/>
      <c r="X97" s="85"/>
      <c r="Y97" s="85"/>
      <c r="Z97" s="85"/>
      <c r="AA97" s="89"/>
      <c r="AB97" s="86"/>
    </row>
    <row r="98" spans="1:28" ht="19.5" customHeight="1" x14ac:dyDescent="0.25">
      <c r="A98" s="8">
        <v>1</v>
      </c>
      <c r="B98" s="8">
        <v>2</v>
      </c>
      <c r="C98" s="8">
        <v>3</v>
      </c>
      <c r="D98" s="8"/>
      <c r="E98" s="8">
        <v>4</v>
      </c>
      <c r="F98" s="8">
        <v>6</v>
      </c>
      <c r="G98" s="8">
        <v>7</v>
      </c>
      <c r="H98" s="8">
        <v>8</v>
      </c>
      <c r="I98" s="8">
        <v>9</v>
      </c>
      <c r="J98" s="8">
        <v>10</v>
      </c>
      <c r="K98" s="8">
        <v>11</v>
      </c>
      <c r="L98" s="8">
        <v>12</v>
      </c>
      <c r="M98" s="8">
        <v>13</v>
      </c>
      <c r="N98" s="8">
        <v>15</v>
      </c>
      <c r="O98" s="8">
        <v>16</v>
      </c>
      <c r="P98" s="8">
        <v>19</v>
      </c>
      <c r="Q98" s="8">
        <v>21</v>
      </c>
      <c r="R98" s="8">
        <v>22</v>
      </c>
      <c r="S98" s="8">
        <v>23</v>
      </c>
      <c r="T98" s="8">
        <v>24</v>
      </c>
      <c r="U98" s="8">
        <v>25</v>
      </c>
      <c r="V98" s="8">
        <v>26</v>
      </c>
      <c r="W98" s="8">
        <v>27</v>
      </c>
      <c r="X98" s="8">
        <v>28</v>
      </c>
      <c r="Y98" s="8">
        <v>29</v>
      </c>
      <c r="Z98" s="8">
        <v>30</v>
      </c>
      <c r="AA98" s="8">
        <v>34</v>
      </c>
      <c r="AB98" s="8">
        <v>35</v>
      </c>
    </row>
    <row r="99" spans="1:28" s="2" customFormat="1" ht="36.75" thickBot="1" x14ac:dyDescent="0.3">
      <c r="A99" s="9" t="s">
        <v>0</v>
      </c>
      <c r="B99" s="9" t="s">
        <v>40</v>
      </c>
      <c r="C99" s="9" t="s">
        <v>23</v>
      </c>
      <c r="D99" s="9"/>
      <c r="E99" s="9" t="s">
        <v>43</v>
      </c>
      <c r="F99" s="9" t="s">
        <v>1</v>
      </c>
      <c r="G99" s="9" t="s">
        <v>2</v>
      </c>
      <c r="H99" s="9" t="s">
        <v>1</v>
      </c>
      <c r="I99" s="9" t="s">
        <v>1</v>
      </c>
      <c r="J99" s="9" t="s">
        <v>1</v>
      </c>
      <c r="K99" s="9" t="s">
        <v>2</v>
      </c>
      <c r="L99" s="9" t="s">
        <v>2</v>
      </c>
      <c r="M99" s="9" t="s">
        <v>1</v>
      </c>
      <c r="N99" s="9" t="s">
        <v>2</v>
      </c>
      <c r="O99" s="9" t="s">
        <v>2</v>
      </c>
      <c r="P99" s="9" t="s">
        <v>6</v>
      </c>
      <c r="Q99" s="9" t="s">
        <v>4</v>
      </c>
      <c r="R99" s="9" t="s">
        <v>5</v>
      </c>
      <c r="S99" s="9" t="s">
        <v>3</v>
      </c>
      <c r="T99" s="9" t="s">
        <v>4</v>
      </c>
      <c r="U99" s="9" t="s">
        <v>4</v>
      </c>
      <c r="V99" s="9" t="s">
        <v>5</v>
      </c>
      <c r="W99" s="9" t="s">
        <v>5</v>
      </c>
      <c r="X99" s="9" t="s">
        <v>3</v>
      </c>
      <c r="Y99" s="9" t="s">
        <v>4</v>
      </c>
      <c r="Z99" s="9" t="s">
        <v>5</v>
      </c>
      <c r="AA99" s="9" t="s">
        <v>6</v>
      </c>
      <c r="AB99" s="9" t="s">
        <v>9</v>
      </c>
    </row>
    <row r="100" spans="1:28" x14ac:dyDescent="0.25">
      <c r="A100" s="85">
        <v>56</v>
      </c>
      <c r="B100" s="85" t="s">
        <v>459</v>
      </c>
      <c r="C100" s="57" t="s">
        <v>49</v>
      </c>
      <c r="D100" s="3" t="s">
        <v>7</v>
      </c>
      <c r="E100" s="22" t="str">
        <f>D100&amp;" "&amp;VLOOKUP(A100,'Risk Tespit Formu '!A:E,4,FALSE)</f>
        <v>Risk:  Disiplin sürecinde usule aykırı işlem yapılması</v>
      </c>
      <c r="F100" s="86">
        <v>6</v>
      </c>
      <c r="G100" s="86">
        <v>5</v>
      </c>
      <c r="H100" s="86">
        <v>6</v>
      </c>
      <c r="I100" s="86">
        <v>5</v>
      </c>
      <c r="J100" s="86">
        <v>6</v>
      </c>
      <c r="K100" s="86">
        <v>4</v>
      </c>
      <c r="L100" s="86">
        <v>6</v>
      </c>
      <c r="M100" s="86">
        <v>5</v>
      </c>
      <c r="N100" s="86">
        <v>5</v>
      </c>
      <c r="O100" s="86">
        <v>5</v>
      </c>
      <c r="P100" s="88">
        <f>SUM(F100:O101)/10</f>
        <v>5.3</v>
      </c>
      <c r="Q100" s="86">
        <v>2</v>
      </c>
      <c r="R100" s="86">
        <v>2</v>
      </c>
      <c r="S100" s="86">
        <v>2</v>
      </c>
      <c r="T100" s="86">
        <v>2</v>
      </c>
      <c r="U100" s="86">
        <v>2</v>
      </c>
      <c r="V100" s="86">
        <v>1</v>
      </c>
      <c r="W100" s="86">
        <v>2</v>
      </c>
      <c r="X100" s="86">
        <v>2</v>
      </c>
      <c r="Y100" s="86">
        <v>3</v>
      </c>
      <c r="Z100" s="86">
        <v>2</v>
      </c>
      <c r="AA100" s="88">
        <f>SUM(Q100:Z101)/10</f>
        <v>2</v>
      </c>
      <c r="AB100" s="86">
        <f>P100*AA100</f>
        <v>10.6</v>
      </c>
    </row>
    <row r="101" spans="1:28" ht="25.5" x14ac:dyDescent="0.25">
      <c r="A101" s="86"/>
      <c r="B101" s="86"/>
      <c r="C101" s="62"/>
      <c r="D101" s="4" t="s">
        <v>8</v>
      </c>
      <c r="E101" s="33" t="str">
        <f>D101&amp;" "&amp;VLOOKUP(A100,'Risk Tespit Formu '!A:E,5,FALSE)</f>
        <v>Sebep: Mevzuat bilgisi eksikliği veya sürecin hatalı yürütülmesi</v>
      </c>
      <c r="F101" s="86"/>
      <c r="G101" s="86"/>
      <c r="H101" s="86"/>
      <c r="I101" s="86"/>
      <c r="J101" s="86"/>
      <c r="K101" s="86"/>
      <c r="L101" s="86"/>
      <c r="M101" s="86"/>
      <c r="N101" s="86"/>
      <c r="O101" s="86"/>
      <c r="P101" s="89"/>
      <c r="Q101" s="86"/>
      <c r="R101" s="86"/>
      <c r="S101" s="86"/>
      <c r="T101" s="86"/>
      <c r="U101" s="86"/>
      <c r="V101" s="86"/>
      <c r="W101" s="86"/>
      <c r="X101" s="86"/>
      <c r="Y101" s="86"/>
      <c r="Z101" s="86"/>
      <c r="AA101" s="89"/>
      <c r="AB101" s="86"/>
    </row>
    <row r="102" spans="1:28" x14ac:dyDescent="0.25">
      <c r="A102" s="85">
        <v>57</v>
      </c>
      <c r="B102" s="85" t="s">
        <v>459</v>
      </c>
      <c r="C102" s="57" t="s">
        <v>49</v>
      </c>
      <c r="D102" s="3" t="s">
        <v>7</v>
      </c>
      <c r="E102" s="22" t="str">
        <f>D102&amp;" "&amp;VLOOKUP(A102,'Risk Tespit Formu '!A:E,4,FALSE)</f>
        <v>Risk:  Öğrenci bilgilerinin gizliliğinin ihlal edilmesi</v>
      </c>
      <c r="F102" s="86">
        <v>7</v>
      </c>
      <c r="G102" s="86">
        <v>8</v>
      </c>
      <c r="H102" s="86">
        <v>8</v>
      </c>
      <c r="I102" s="86">
        <v>7</v>
      </c>
      <c r="J102" s="86">
        <v>7</v>
      </c>
      <c r="K102" s="86">
        <v>8</v>
      </c>
      <c r="L102" s="86">
        <v>8</v>
      </c>
      <c r="M102" s="86">
        <v>7</v>
      </c>
      <c r="N102" s="86">
        <v>7</v>
      </c>
      <c r="O102" s="86">
        <v>7</v>
      </c>
      <c r="P102" s="88">
        <f t="shared" ref="P102" si="92">SUM(F102:O103)/10</f>
        <v>7.4</v>
      </c>
      <c r="Q102" s="86">
        <v>3</v>
      </c>
      <c r="R102" s="86">
        <v>2</v>
      </c>
      <c r="S102" s="86">
        <v>2</v>
      </c>
      <c r="T102" s="86">
        <v>2</v>
      </c>
      <c r="U102" s="86">
        <v>1</v>
      </c>
      <c r="V102" s="86">
        <v>2</v>
      </c>
      <c r="W102" s="86">
        <v>3</v>
      </c>
      <c r="X102" s="86">
        <v>2</v>
      </c>
      <c r="Y102" s="86">
        <v>3</v>
      </c>
      <c r="Z102" s="86">
        <v>2</v>
      </c>
      <c r="AA102" s="88">
        <f t="shared" ref="AA102" si="93">SUM(Q102:Z103)/10</f>
        <v>2.2000000000000002</v>
      </c>
      <c r="AB102" s="86">
        <f>P102*AA102</f>
        <v>16.28</v>
      </c>
    </row>
    <row r="103" spans="1:28" ht="25.5" x14ac:dyDescent="0.25">
      <c r="A103" s="86"/>
      <c r="B103" s="86"/>
      <c r="C103" s="62"/>
      <c r="D103" s="4" t="s">
        <v>8</v>
      </c>
      <c r="E103" s="33" t="str">
        <f>D103&amp;" "&amp;VLOOKUP(A102,'Risk Tespit Formu '!A:E,5,FALSE)</f>
        <v>Sebep: Soruşturma belgelerinin yetkisiz kişilerle paylaşılması veya yanlış şekilde saklanması</v>
      </c>
      <c r="F103" s="86"/>
      <c r="G103" s="86"/>
      <c r="H103" s="86"/>
      <c r="I103" s="86"/>
      <c r="J103" s="86"/>
      <c r="K103" s="86"/>
      <c r="L103" s="86"/>
      <c r="M103" s="86"/>
      <c r="N103" s="86"/>
      <c r="O103" s="86"/>
      <c r="P103" s="89"/>
      <c r="Q103" s="86"/>
      <c r="R103" s="86"/>
      <c r="S103" s="86"/>
      <c r="T103" s="86"/>
      <c r="U103" s="86"/>
      <c r="V103" s="86"/>
      <c r="W103" s="86"/>
      <c r="X103" s="86"/>
      <c r="Y103" s="86"/>
      <c r="Z103" s="86"/>
      <c r="AA103" s="89"/>
      <c r="AB103" s="86"/>
    </row>
    <row r="104" spans="1:28" x14ac:dyDescent="0.25">
      <c r="A104" s="85">
        <v>59</v>
      </c>
      <c r="B104" s="85" t="s">
        <v>459</v>
      </c>
      <c r="C104" s="57" t="s">
        <v>49</v>
      </c>
      <c r="D104" s="3" t="s">
        <v>7</v>
      </c>
      <c r="E104" s="22" t="str">
        <f>D104&amp;" "&amp;VLOOKUP(A104,'Risk Tespit Formu '!A:E,4,FALSE)</f>
        <v>Risk:  Sürecin gecikmesi veya tamamlanamaması</v>
      </c>
      <c r="F104" s="86">
        <v>7</v>
      </c>
      <c r="G104" s="86">
        <v>6</v>
      </c>
      <c r="H104" s="86">
        <v>7</v>
      </c>
      <c r="I104" s="86">
        <v>6</v>
      </c>
      <c r="J104" s="86">
        <v>7</v>
      </c>
      <c r="K104" s="86">
        <v>6</v>
      </c>
      <c r="L104" s="86">
        <v>6</v>
      </c>
      <c r="M104" s="86">
        <v>6</v>
      </c>
      <c r="N104" s="86">
        <v>7</v>
      </c>
      <c r="O104" s="86">
        <v>6</v>
      </c>
      <c r="P104" s="88">
        <f t="shared" ref="P104" si="94">SUM(F104:O105)/10</f>
        <v>6.4</v>
      </c>
      <c r="Q104" s="86">
        <v>2</v>
      </c>
      <c r="R104" s="86">
        <v>2</v>
      </c>
      <c r="S104" s="86">
        <v>2</v>
      </c>
      <c r="T104" s="86">
        <v>2</v>
      </c>
      <c r="U104" s="86">
        <v>2</v>
      </c>
      <c r="V104" s="86">
        <v>3</v>
      </c>
      <c r="W104" s="86">
        <v>3</v>
      </c>
      <c r="X104" s="86">
        <v>2</v>
      </c>
      <c r="Y104" s="86">
        <v>2</v>
      </c>
      <c r="Z104" s="86">
        <v>2</v>
      </c>
      <c r="AA104" s="88">
        <f t="shared" ref="AA104" si="95">SUM(Q104:Z105)/10</f>
        <v>2.2000000000000002</v>
      </c>
      <c r="AB104" s="86">
        <f>P104*AA104</f>
        <v>14.080000000000002</v>
      </c>
    </row>
    <row r="105" spans="1:28" ht="25.5" x14ac:dyDescent="0.25">
      <c r="A105" s="86"/>
      <c r="B105" s="86"/>
      <c r="C105" s="62"/>
      <c r="D105" s="4" t="s">
        <v>8</v>
      </c>
      <c r="E105" s="33" t="str">
        <f>D105&amp;" "&amp;VLOOKUP(A104,'Risk Tespit Formu '!A:E,5,FALSE)</f>
        <v>Sebep: Delil toplama, yazışma veya kurul işlemlerinde zaman yönetimi eksikliği</v>
      </c>
      <c r="F105" s="86"/>
      <c r="G105" s="86"/>
      <c r="H105" s="86"/>
      <c r="I105" s="86"/>
      <c r="J105" s="86"/>
      <c r="K105" s="86"/>
      <c r="L105" s="86"/>
      <c r="M105" s="86"/>
      <c r="N105" s="86"/>
      <c r="O105" s="86"/>
      <c r="P105" s="89"/>
      <c r="Q105" s="86"/>
      <c r="R105" s="86"/>
      <c r="S105" s="86"/>
      <c r="T105" s="86"/>
      <c r="U105" s="86"/>
      <c r="V105" s="86"/>
      <c r="W105" s="86"/>
      <c r="X105" s="86"/>
      <c r="Y105" s="86"/>
      <c r="Z105" s="86"/>
      <c r="AA105" s="89"/>
      <c r="AB105" s="86"/>
    </row>
    <row r="106" spans="1:28" x14ac:dyDescent="0.25">
      <c r="A106" s="85">
        <v>60</v>
      </c>
      <c r="B106" s="85" t="s">
        <v>459</v>
      </c>
      <c r="C106" s="57" t="s">
        <v>49</v>
      </c>
      <c r="D106" s="3" t="s">
        <v>7</v>
      </c>
      <c r="E106" s="22" t="str">
        <f>D106&amp;" "&amp;VLOOKUP(A106,'Risk Tespit Formu '!A:E,4,FALSE)</f>
        <v>Risk:  Hukuki itiraz veya dava süreciyle karşılaşılması</v>
      </c>
      <c r="F106" s="86">
        <v>7</v>
      </c>
      <c r="G106" s="86">
        <v>6</v>
      </c>
      <c r="H106" s="86">
        <v>8</v>
      </c>
      <c r="I106" s="86">
        <v>6</v>
      </c>
      <c r="J106" s="86">
        <v>5</v>
      </c>
      <c r="K106" s="86">
        <v>6</v>
      </c>
      <c r="L106" s="86">
        <v>7</v>
      </c>
      <c r="M106" s="86">
        <v>7</v>
      </c>
      <c r="N106" s="86">
        <v>7</v>
      </c>
      <c r="O106" s="86">
        <v>6</v>
      </c>
      <c r="P106" s="88">
        <f t="shared" ref="P106" si="96">SUM(F106:O107)/10</f>
        <v>6.5</v>
      </c>
      <c r="Q106" s="86">
        <v>2</v>
      </c>
      <c r="R106" s="86">
        <v>3</v>
      </c>
      <c r="S106" s="86">
        <v>2</v>
      </c>
      <c r="T106" s="86">
        <v>2</v>
      </c>
      <c r="U106" s="86">
        <v>1</v>
      </c>
      <c r="V106" s="86">
        <v>2</v>
      </c>
      <c r="W106" s="86">
        <v>2</v>
      </c>
      <c r="X106" s="86">
        <v>1</v>
      </c>
      <c r="Y106" s="86">
        <v>2</v>
      </c>
      <c r="Z106" s="86">
        <v>2</v>
      </c>
      <c r="AA106" s="88">
        <f t="shared" ref="AA106" si="97">SUM(Q106:Z107)/10</f>
        <v>1.9</v>
      </c>
      <c r="AB106" s="86">
        <f>P106*AA106</f>
        <v>12.35</v>
      </c>
    </row>
    <row r="107" spans="1:28" ht="25.5" x14ac:dyDescent="0.25">
      <c r="A107" s="86"/>
      <c r="B107" s="86"/>
      <c r="C107" s="62"/>
      <c r="D107" s="4" t="s">
        <v>8</v>
      </c>
      <c r="E107" s="33" t="str">
        <f>D107&amp;" "&amp;VLOOKUP(A106,'Risk Tespit Formu '!A:E,5,FALSE)</f>
        <v>Sebep:  Kararların dayanağının yetersiz olması veya gerekçelendirme hataları</v>
      </c>
      <c r="F107" s="86"/>
      <c r="G107" s="86"/>
      <c r="H107" s="86"/>
      <c r="I107" s="86"/>
      <c r="J107" s="86"/>
      <c r="K107" s="86"/>
      <c r="L107" s="86"/>
      <c r="M107" s="86"/>
      <c r="N107" s="86"/>
      <c r="O107" s="86"/>
      <c r="P107" s="89"/>
      <c r="Q107" s="86"/>
      <c r="R107" s="86"/>
      <c r="S107" s="86"/>
      <c r="T107" s="86"/>
      <c r="U107" s="86"/>
      <c r="V107" s="86"/>
      <c r="W107" s="86"/>
      <c r="X107" s="86"/>
      <c r="Y107" s="86"/>
      <c r="Z107" s="86"/>
      <c r="AA107" s="89"/>
      <c r="AB107" s="86"/>
    </row>
    <row r="108" spans="1:28" ht="19.5" customHeight="1" x14ac:dyDescent="0.25">
      <c r="A108" s="8">
        <v>1</v>
      </c>
      <c r="B108" s="8">
        <v>2</v>
      </c>
      <c r="C108" s="8">
        <v>3</v>
      </c>
      <c r="D108" s="8"/>
      <c r="E108" s="8">
        <v>4</v>
      </c>
      <c r="F108" s="8">
        <v>6</v>
      </c>
      <c r="G108" s="8">
        <v>7</v>
      </c>
      <c r="H108" s="8">
        <v>8</v>
      </c>
      <c r="I108" s="8">
        <v>9</v>
      </c>
      <c r="J108" s="8">
        <v>10</v>
      </c>
      <c r="K108" s="8">
        <v>11</v>
      </c>
      <c r="L108" s="8">
        <v>12</v>
      </c>
      <c r="M108" s="8">
        <v>13</v>
      </c>
      <c r="N108" s="8">
        <v>15</v>
      </c>
      <c r="O108" s="8">
        <v>16</v>
      </c>
      <c r="P108" s="8">
        <v>19</v>
      </c>
      <c r="Q108" s="8">
        <v>21</v>
      </c>
      <c r="R108" s="8">
        <v>22</v>
      </c>
      <c r="S108" s="8">
        <v>23</v>
      </c>
      <c r="T108" s="8">
        <v>24</v>
      </c>
      <c r="U108" s="8">
        <v>25</v>
      </c>
      <c r="V108" s="8">
        <v>26</v>
      </c>
      <c r="W108" s="8">
        <v>27</v>
      </c>
      <c r="X108" s="8">
        <v>28</v>
      </c>
      <c r="Y108" s="8">
        <v>29</v>
      </c>
      <c r="Z108" s="8">
        <v>30</v>
      </c>
      <c r="AA108" s="8">
        <v>34</v>
      </c>
      <c r="AB108" s="8">
        <v>35</v>
      </c>
    </row>
    <row r="109" spans="1:28" s="2" customFormat="1" ht="36.75" thickBot="1" x14ac:dyDescent="0.3">
      <c r="A109" s="9" t="s">
        <v>0</v>
      </c>
      <c r="B109" s="9" t="s">
        <v>40</v>
      </c>
      <c r="C109" s="9" t="s">
        <v>23</v>
      </c>
      <c r="D109" s="9"/>
      <c r="E109" s="9" t="s">
        <v>43</v>
      </c>
      <c r="F109" s="9" t="s">
        <v>1</v>
      </c>
      <c r="G109" s="9" t="s">
        <v>2</v>
      </c>
      <c r="H109" s="9" t="s">
        <v>1</v>
      </c>
      <c r="I109" s="9" t="s">
        <v>1</v>
      </c>
      <c r="J109" s="9" t="s">
        <v>1</v>
      </c>
      <c r="K109" s="9" t="s">
        <v>2</v>
      </c>
      <c r="L109" s="9" t="s">
        <v>2</v>
      </c>
      <c r="M109" s="9" t="s">
        <v>1</v>
      </c>
      <c r="N109" s="9" t="s">
        <v>2</v>
      </c>
      <c r="O109" s="9" t="s">
        <v>2</v>
      </c>
      <c r="P109" s="9" t="s">
        <v>6</v>
      </c>
      <c r="Q109" s="9" t="s">
        <v>4</v>
      </c>
      <c r="R109" s="9" t="s">
        <v>5</v>
      </c>
      <c r="S109" s="9" t="s">
        <v>3</v>
      </c>
      <c r="T109" s="9" t="s">
        <v>4</v>
      </c>
      <c r="U109" s="9" t="s">
        <v>4</v>
      </c>
      <c r="V109" s="9" t="s">
        <v>5</v>
      </c>
      <c r="W109" s="9" t="s">
        <v>5</v>
      </c>
      <c r="X109" s="9" t="s">
        <v>3</v>
      </c>
      <c r="Y109" s="9" t="s">
        <v>4</v>
      </c>
      <c r="Z109" s="9" t="s">
        <v>5</v>
      </c>
      <c r="AA109" s="9" t="s">
        <v>6</v>
      </c>
      <c r="AB109" s="9" t="s">
        <v>9</v>
      </c>
    </row>
    <row r="110" spans="1:28" ht="25.5" x14ac:dyDescent="0.25">
      <c r="A110" s="85">
        <v>61</v>
      </c>
      <c r="B110" s="85" t="s">
        <v>459</v>
      </c>
      <c r="C110" s="85" t="s">
        <v>60</v>
      </c>
      <c r="D110" s="3" t="s">
        <v>7</v>
      </c>
      <c r="E110" s="22" t="str">
        <f>D110&amp;" "&amp;VLOOKUP(A110,'Risk Tespit Formu '!A:E,4,FALSE)</f>
        <v xml:space="preserve">Risk:  Evrakın yanlış birime veya kişiye havale edilmesi
</v>
      </c>
      <c r="F110" s="86">
        <v>2</v>
      </c>
      <c r="G110" s="86">
        <v>3</v>
      </c>
      <c r="H110" s="86">
        <v>3</v>
      </c>
      <c r="I110" s="86">
        <v>2</v>
      </c>
      <c r="J110" s="86">
        <v>2</v>
      </c>
      <c r="K110" s="86">
        <v>2</v>
      </c>
      <c r="L110" s="86">
        <v>2</v>
      </c>
      <c r="M110" s="86">
        <v>2</v>
      </c>
      <c r="N110" s="86">
        <v>2</v>
      </c>
      <c r="O110" s="86">
        <v>2</v>
      </c>
      <c r="P110" s="88">
        <f>SUM(F110:O111)/10</f>
        <v>2.2000000000000002</v>
      </c>
      <c r="Q110" s="85">
        <v>1</v>
      </c>
      <c r="R110" s="85">
        <v>1</v>
      </c>
      <c r="S110" s="85">
        <v>2</v>
      </c>
      <c r="T110" s="85">
        <v>2</v>
      </c>
      <c r="U110" s="85">
        <v>2</v>
      </c>
      <c r="V110" s="85">
        <v>2</v>
      </c>
      <c r="W110" s="85">
        <v>2</v>
      </c>
      <c r="X110" s="85">
        <v>1</v>
      </c>
      <c r="Y110" s="85">
        <v>1</v>
      </c>
      <c r="Z110" s="85">
        <v>1</v>
      </c>
      <c r="AA110" s="88">
        <f>SUM(Q110:Z111)/10</f>
        <v>1.5</v>
      </c>
      <c r="AB110" s="85">
        <f>P110*AA110</f>
        <v>3.3000000000000003</v>
      </c>
    </row>
    <row r="111" spans="1:28" ht="25.5" x14ac:dyDescent="0.25">
      <c r="A111" s="86"/>
      <c r="B111" s="86"/>
      <c r="C111" s="86"/>
      <c r="D111" s="4" t="s">
        <v>8</v>
      </c>
      <c r="E111" s="33" t="str">
        <f>D111&amp;" "&amp;VLOOKUP(A110,'Risk Tespit Formu '!A:E,5,FALSE)</f>
        <v>Sebep: Dikkatsizlik veya birim/belge sınıflandırmasının doğru yapılmaması</v>
      </c>
      <c r="F111" s="86"/>
      <c r="G111" s="86"/>
      <c r="H111" s="86"/>
      <c r="I111" s="86"/>
      <c r="J111" s="86"/>
      <c r="K111" s="86"/>
      <c r="L111" s="86"/>
      <c r="M111" s="86"/>
      <c r="N111" s="86"/>
      <c r="O111" s="86"/>
      <c r="P111" s="89"/>
      <c r="Q111" s="86"/>
      <c r="R111" s="86"/>
      <c r="S111" s="86"/>
      <c r="T111" s="86"/>
      <c r="U111" s="86"/>
      <c r="V111" s="86"/>
      <c r="W111" s="86"/>
      <c r="X111" s="86"/>
      <c r="Y111" s="86"/>
      <c r="Z111" s="86"/>
      <c r="AA111" s="89"/>
      <c r="AB111" s="86"/>
    </row>
    <row r="112" spans="1:28" ht="25.5" x14ac:dyDescent="0.25">
      <c r="A112" s="85">
        <v>62</v>
      </c>
      <c r="B112" s="85" t="s">
        <v>459</v>
      </c>
      <c r="C112" s="85" t="s">
        <v>60</v>
      </c>
      <c r="D112" s="3" t="s">
        <v>7</v>
      </c>
      <c r="E112" s="22" t="str">
        <f>D112&amp;" "&amp;VLOOKUP(A112,'Risk Tespit Formu '!A:E,4,FALSE)</f>
        <v>Risk:  Evrakın iş akışında gecikmesi veya süresinde tamamlanmaması</v>
      </c>
      <c r="F112" s="86">
        <v>2</v>
      </c>
      <c r="G112" s="86">
        <v>3</v>
      </c>
      <c r="H112" s="86">
        <v>3</v>
      </c>
      <c r="I112" s="86">
        <v>3</v>
      </c>
      <c r="J112" s="86">
        <v>3</v>
      </c>
      <c r="K112" s="86">
        <v>2</v>
      </c>
      <c r="L112" s="86">
        <v>2</v>
      </c>
      <c r="M112" s="86">
        <v>2</v>
      </c>
      <c r="N112" s="86">
        <v>2</v>
      </c>
      <c r="O112" s="86">
        <v>1</v>
      </c>
      <c r="P112" s="88">
        <f t="shared" ref="P112" si="98">SUM(F112:O113)/10</f>
        <v>2.2999999999999998</v>
      </c>
      <c r="Q112" s="85">
        <v>2</v>
      </c>
      <c r="R112" s="85">
        <v>2</v>
      </c>
      <c r="S112" s="85">
        <v>1</v>
      </c>
      <c r="T112" s="85">
        <v>1</v>
      </c>
      <c r="U112" s="85">
        <v>1</v>
      </c>
      <c r="V112" s="85">
        <v>2</v>
      </c>
      <c r="W112" s="85">
        <v>2</v>
      </c>
      <c r="X112" s="85">
        <v>2</v>
      </c>
      <c r="Y112" s="85">
        <v>1</v>
      </c>
      <c r="Z112" s="85">
        <v>1</v>
      </c>
      <c r="AA112" s="88">
        <f t="shared" ref="AA112" si="99">SUM(Q112:Z113)/10</f>
        <v>1.5</v>
      </c>
      <c r="AB112" s="86">
        <f>P112*AA112</f>
        <v>3.4499999999999997</v>
      </c>
    </row>
    <row r="113" spans="1:28" ht="25.5" x14ac:dyDescent="0.25">
      <c r="A113" s="86"/>
      <c r="B113" s="86"/>
      <c r="C113" s="86"/>
      <c r="D113" s="4" t="s">
        <v>8</v>
      </c>
      <c r="E113" s="33" t="str">
        <f>D113&amp;" "&amp;VLOOKUP(A112,'Risk Tespit Formu '!A:E,5,FALSE)</f>
        <v>Sebep: Yoğun iş yükü, onay süreçlerinde bekleme veya takip eksikliği</v>
      </c>
      <c r="F113" s="86"/>
      <c r="G113" s="86"/>
      <c r="H113" s="86"/>
      <c r="I113" s="86"/>
      <c r="J113" s="86"/>
      <c r="K113" s="86"/>
      <c r="L113" s="86"/>
      <c r="M113" s="86"/>
      <c r="N113" s="86"/>
      <c r="O113" s="86"/>
      <c r="P113" s="89"/>
      <c r="Q113" s="86"/>
      <c r="R113" s="86"/>
      <c r="S113" s="86"/>
      <c r="T113" s="86"/>
      <c r="U113" s="86"/>
      <c r="V113" s="86"/>
      <c r="W113" s="86"/>
      <c r="X113" s="86"/>
      <c r="Y113" s="86"/>
      <c r="Z113" s="86"/>
      <c r="AA113" s="89"/>
      <c r="AB113" s="86"/>
    </row>
    <row r="114" spans="1:28" ht="25.5" x14ac:dyDescent="0.25">
      <c r="A114" s="85">
        <v>63</v>
      </c>
      <c r="B114" s="85" t="s">
        <v>459</v>
      </c>
      <c r="C114" s="85" t="s">
        <v>60</v>
      </c>
      <c r="D114" s="3" t="s">
        <v>7</v>
      </c>
      <c r="E114" s="22" t="str">
        <f>D114&amp;" "&amp;VLOOKUP(A114,'Risk Tespit Formu '!A:E,4,FALSE)</f>
        <v>Risk:  EBYS sisteminde hatalı işlem yapılması veya evrakın kaybolması</v>
      </c>
      <c r="F114" s="86">
        <v>2</v>
      </c>
      <c r="G114" s="86">
        <v>2</v>
      </c>
      <c r="H114" s="86">
        <v>2</v>
      </c>
      <c r="I114" s="86">
        <v>1</v>
      </c>
      <c r="J114" s="86">
        <v>2</v>
      </c>
      <c r="K114" s="86">
        <v>1</v>
      </c>
      <c r="L114" s="86">
        <v>2</v>
      </c>
      <c r="M114" s="86">
        <v>2</v>
      </c>
      <c r="N114" s="86">
        <v>1</v>
      </c>
      <c r="O114" s="86">
        <v>2</v>
      </c>
      <c r="P114" s="88">
        <f t="shared" ref="P114" si="100">SUM(F114:O115)/10</f>
        <v>1.7</v>
      </c>
      <c r="Q114" s="85">
        <v>2</v>
      </c>
      <c r="R114" s="85">
        <v>2</v>
      </c>
      <c r="S114" s="85">
        <v>1</v>
      </c>
      <c r="T114" s="85">
        <v>2</v>
      </c>
      <c r="U114" s="85">
        <v>2</v>
      </c>
      <c r="V114" s="85">
        <v>1</v>
      </c>
      <c r="W114" s="85">
        <v>1</v>
      </c>
      <c r="X114" s="85">
        <v>2</v>
      </c>
      <c r="Y114" s="85">
        <v>2</v>
      </c>
      <c r="Z114" s="85">
        <v>2</v>
      </c>
      <c r="AA114" s="88">
        <f t="shared" ref="AA114" si="101">SUM(Q114:Z115)/10</f>
        <v>1.7</v>
      </c>
      <c r="AB114" s="86">
        <f>P114*AA114</f>
        <v>2.8899999999999997</v>
      </c>
    </row>
    <row r="115" spans="1:28" ht="25.5" x14ac:dyDescent="0.25">
      <c r="A115" s="86"/>
      <c r="B115" s="86"/>
      <c r="C115" s="86"/>
      <c r="D115" s="4" t="s">
        <v>8</v>
      </c>
      <c r="E115" s="33" t="str">
        <f>D115&amp;" "&amp;VLOOKUP(A114,'Risk Tespit Formu '!A:E,5,FALSE)</f>
        <v>Sebep: Sistem kullanım hatası veya personelin teknik bilgi eksikliği</v>
      </c>
      <c r="F115" s="86"/>
      <c r="G115" s="86"/>
      <c r="H115" s="86"/>
      <c r="I115" s="86"/>
      <c r="J115" s="86"/>
      <c r="K115" s="86"/>
      <c r="L115" s="86"/>
      <c r="M115" s="86"/>
      <c r="N115" s="86"/>
      <c r="O115" s="86"/>
      <c r="P115" s="89"/>
      <c r="Q115" s="86"/>
      <c r="R115" s="86"/>
      <c r="S115" s="86"/>
      <c r="T115" s="86"/>
      <c r="U115" s="86"/>
      <c r="V115" s="86"/>
      <c r="W115" s="86"/>
      <c r="X115" s="86"/>
      <c r="Y115" s="86"/>
      <c r="Z115" s="86"/>
      <c r="AA115" s="89"/>
      <c r="AB115" s="86"/>
    </row>
    <row r="116" spans="1:28" ht="25.5" x14ac:dyDescent="0.25">
      <c r="A116" s="85">
        <v>64</v>
      </c>
      <c r="B116" s="85" t="s">
        <v>459</v>
      </c>
      <c r="C116" s="85" t="s">
        <v>60</v>
      </c>
      <c r="D116" s="3" t="s">
        <v>7</v>
      </c>
      <c r="E116" s="22" t="str">
        <f>D116&amp;" "&amp;VLOOKUP(A116,'Risk Tespit Formu '!A:E,4,FALSE)</f>
        <v>Risk:  Gizli veya kişisel içerikli belgelerin yetkisiz erişime açılması</v>
      </c>
      <c r="F116" s="86">
        <v>2</v>
      </c>
      <c r="G116" s="86">
        <v>4</v>
      </c>
      <c r="H116" s="86">
        <v>2</v>
      </c>
      <c r="I116" s="86">
        <v>2</v>
      </c>
      <c r="J116" s="86">
        <v>3</v>
      </c>
      <c r="K116" s="86">
        <v>2</v>
      </c>
      <c r="L116" s="86">
        <v>3</v>
      </c>
      <c r="M116" s="86">
        <v>2</v>
      </c>
      <c r="N116" s="86">
        <v>3</v>
      </c>
      <c r="O116" s="86">
        <v>3</v>
      </c>
      <c r="P116" s="88">
        <f t="shared" ref="P116" si="102">SUM(F116:O117)/10</f>
        <v>2.6</v>
      </c>
      <c r="Q116" s="85">
        <v>1</v>
      </c>
      <c r="R116" s="85">
        <v>1</v>
      </c>
      <c r="S116" s="85">
        <v>2</v>
      </c>
      <c r="T116" s="85">
        <v>2</v>
      </c>
      <c r="U116" s="85">
        <v>1</v>
      </c>
      <c r="V116" s="85">
        <v>1</v>
      </c>
      <c r="W116" s="85">
        <v>1</v>
      </c>
      <c r="X116" s="85">
        <v>1</v>
      </c>
      <c r="Y116" s="85">
        <v>2</v>
      </c>
      <c r="Z116" s="85">
        <v>1</v>
      </c>
      <c r="AA116" s="88">
        <f t="shared" ref="AA116" si="103">SUM(Q116:Z117)/10</f>
        <v>1.3</v>
      </c>
      <c r="AB116" s="86">
        <f>P116*AA116</f>
        <v>3.3800000000000003</v>
      </c>
    </row>
    <row r="117" spans="1:28" ht="25.5" x14ac:dyDescent="0.25">
      <c r="A117" s="86"/>
      <c r="B117" s="86"/>
      <c r="C117" s="86"/>
      <c r="D117" s="4" t="s">
        <v>8</v>
      </c>
      <c r="E117" s="33" t="str">
        <f>D117&amp;" "&amp;VLOOKUP(A116,'Risk Tespit Formu '!A:E,5,FALSE)</f>
        <v>Sebep: EBYS yetkilendirmelerinin doğru yapılmaması veya paylaşım disiplini eksikliği</v>
      </c>
      <c r="F117" s="86"/>
      <c r="G117" s="86"/>
      <c r="H117" s="86"/>
      <c r="I117" s="86"/>
      <c r="J117" s="86"/>
      <c r="K117" s="86"/>
      <c r="L117" s="86"/>
      <c r="M117" s="86"/>
      <c r="N117" s="86"/>
      <c r="O117" s="86"/>
      <c r="P117" s="89"/>
      <c r="Q117" s="86"/>
      <c r="R117" s="86"/>
      <c r="S117" s="86"/>
      <c r="T117" s="86"/>
      <c r="U117" s="86"/>
      <c r="V117" s="86"/>
      <c r="W117" s="86"/>
      <c r="X117" s="86"/>
      <c r="Y117" s="86"/>
      <c r="Z117" s="86"/>
      <c r="AA117" s="89"/>
      <c r="AB117" s="86"/>
    </row>
    <row r="118" spans="1:28" ht="25.5" x14ac:dyDescent="0.25">
      <c r="A118" s="85">
        <v>65</v>
      </c>
      <c r="B118" s="85" t="s">
        <v>459</v>
      </c>
      <c r="C118" s="85" t="s">
        <v>60</v>
      </c>
      <c r="D118" s="3" t="s">
        <v>7</v>
      </c>
      <c r="E118" s="22" t="str">
        <f>D118&amp;" "&amp;VLOOKUP(A118,'Risk Tespit Formu '!A:E,4,FALSE)</f>
        <v>Risk:  Kurumsal iletişimde aksama ve koordinasyon bozukluğu yaşanması</v>
      </c>
      <c r="F118" s="86">
        <v>2</v>
      </c>
      <c r="G118" s="86">
        <v>3</v>
      </c>
      <c r="H118" s="86">
        <v>4</v>
      </c>
      <c r="I118" s="86">
        <v>3</v>
      </c>
      <c r="J118" s="86">
        <v>3</v>
      </c>
      <c r="K118" s="86">
        <v>2</v>
      </c>
      <c r="L118" s="86">
        <v>2</v>
      </c>
      <c r="M118" s="86">
        <v>3</v>
      </c>
      <c r="N118" s="86">
        <v>3</v>
      </c>
      <c r="O118" s="86">
        <v>2</v>
      </c>
      <c r="P118" s="88">
        <f t="shared" ref="P118" si="104">SUM(F118:O119)/10</f>
        <v>2.7</v>
      </c>
      <c r="Q118" s="85">
        <v>2</v>
      </c>
      <c r="R118" s="85">
        <v>1</v>
      </c>
      <c r="S118" s="85">
        <v>1</v>
      </c>
      <c r="T118" s="85">
        <v>1</v>
      </c>
      <c r="U118" s="85">
        <v>2</v>
      </c>
      <c r="V118" s="85">
        <v>1</v>
      </c>
      <c r="W118" s="85">
        <v>1</v>
      </c>
      <c r="X118" s="85">
        <v>1</v>
      </c>
      <c r="Y118" s="85">
        <v>2</v>
      </c>
      <c r="Z118" s="85">
        <v>2</v>
      </c>
      <c r="AA118" s="88">
        <f t="shared" ref="AA118" si="105">SUM(Q118:Z119)/10</f>
        <v>1.4</v>
      </c>
      <c r="AB118" s="86">
        <f>P118*AA118</f>
        <v>3.78</v>
      </c>
    </row>
    <row r="119" spans="1:28" ht="25.5" x14ac:dyDescent="0.25">
      <c r="A119" s="86"/>
      <c r="B119" s="86"/>
      <c r="C119" s="86"/>
      <c r="D119" s="4" t="s">
        <v>8</v>
      </c>
      <c r="E119" s="33" t="str">
        <f>D119&amp;" "&amp;VLOOKUP(A118,'Risk Tespit Formu '!A:E,5,FALSE)</f>
        <v>Sebep: Talimatların açık iletilmemesi veya süreçler arası bilgi aktarımının zayıf olması</v>
      </c>
      <c r="F119" s="86"/>
      <c r="G119" s="86"/>
      <c r="H119" s="86"/>
      <c r="I119" s="86"/>
      <c r="J119" s="86"/>
      <c r="K119" s="86"/>
      <c r="L119" s="86"/>
      <c r="M119" s="86"/>
      <c r="N119" s="86"/>
      <c r="O119" s="86"/>
      <c r="P119" s="89"/>
      <c r="Q119" s="86"/>
      <c r="R119" s="86"/>
      <c r="S119" s="86"/>
      <c r="T119" s="86"/>
      <c r="U119" s="86"/>
      <c r="V119" s="86"/>
      <c r="W119" s="86"/>
      <c r="X119" s="86"/>
      <c r="Y119" s="86"/>
      <c r="Z119" s="86"/>
      <c r="AA119" s="89"/>
      <c r="AB119" s="86"/>
    </row>
    <row r="120" spans="1:28" ht="38.25" x14ac:dyDescent="0.25">
      <c r="A120" s="85">
        <v>66</v>
      </c>
      <c r="B120" s="85" t="s">
        <v>459</v>
      </c>
      <c r="C120" s="62" t="s">
        <v>61</v>
      </c>
      <c r="D120" s="3" t="s">
        <v>7</v>
      </c>
      <c r="E120" s="22" t="str">
        <f>D120&amp;" "&amp;VLOOKUP(A120,'Risk Tespit Formu '!A:E,4,FALSE)</f>
        <v xml:space="preserve">Risk:  Personel bilgileri ve belgelerinin yanlış veya eksik kaydedilmesi
</v>
      </c>
      <c r="F120" s="86">
        <v>4</v>
      </c>
      <c r="G120" s="86">
        <v>3</v>
      </c>
      <c r="H120" s="86">
        <v>3</v>
      </c>
      <c r="I120" s="86">
        <v>2</v>
      </c>
      <c r="J120" s="86">
        <v>1</v>
      </c>
      <c r="K120" s="86">
        <v>3</v>
      </c>
      <c r="L120" s="86">
        <v>2</v>
      </c>
      <c r="M120" s="86">
        <v>3</v>
      </c>
      <c r="N120" s="86">
        <v>4</v>
      </c>
      <c r="O120" s="86">
        <v>4</v>
      </c>
      <c r="P120" s="88">
        <f t="shared" ref="P120" si="106">SUM(F120:O121)/10</f>
        <v>2.9</v>
      </c>
      <c r="Q120" s="85">
        <v>1</v>
      </c>
      <c r="R120" s="85">
        <v>2</v>
      </c>
      <c r="S120" s="85">
        <v>1</v>
      </c>
      <c r="T120" s="85">
        <v>1</v>
      </c>
      <c r="U120" s="85">
        <v>1</v>
      </c>
      <c r="V120" s="85">
        <v>2</v>
      </c>
      <c r="W120" s="85">
        <v>1</v>
      </c>
      <c r="X120" s="85">
        <v>2</v>
      </c>
      <c r="Y120" s="85">
        <v>2</v>
      </c>
      <c r="Z120" s="85">
        <v>1</v>
      </c>
      <c r="AA120" s="88">
        <f t="shared" ref="AA120" si="107">SUM(Q120:Z121)/10</f>
        <v>1.4</v>
      </c>
      <c r="AB120" s="86">
        <f>P120*AA120</f>
        <v>4.0599999999999996</v>
      </c>
    </row>
    <row r="121" spans="1:28" ht="25.5" x14ac:dyDescent="0.25">
      <c r="A121" s="86"/>
      <c r="B121" s="86"/>
      <c r="C121" s="62"/>
      <c r="D121" s="4" t="s">
        <v>8</v>
      </c>
      <c r="E121" s="33" t="str">
        <f>D121&amp;" "&amp;VLOOKUP(A120,'Risk Tespit Formu '!A:E,5,FALSE)</f>
        <v xml:space="preserve">Sebep: Dikkatsizlik veya veri girişinde kontrol eksikliği
</v>
      </c>
      <c r="F121" s="86"/>
      <c r="G121" s="86"/>
      <c r="H121" s="86"/>
      <c r="I121" s="86"/>
      <c r="J121" s="86"/>
      <c r="K121" s="86"/>
      <c r="L121" s="86"/>
      <c r="M121" s="86"/>
      <c r="N121" s="86"/>
      <c r="O121" s="86"/>
      <c r="P121" s="89"/>
      <c r="Q121" s="86"/>
      <c r="R121" s="86"/>
      <c r="S121" s="86"/>
      <c r="T121" s="86"/>
      <c r="U121" s="86"/>
      <c r="V121" s="86"/>
      <c r="W121" s="86"/>
      <c r="X121" s="86"/>
      <c r="Y121" s="86"/>
      <c r="Z121" s="86"/>
      <c r="AA121" s="89"/>
      <c r="AB121" s="86"/>
    </row>
    <row r="122" spans="1:28" x14ac:dyDescent="0.25">
      <c r="A122" s="85">
        <v>67</v>
      </c>
      <c r="B122" s="85" t="s">
        <v>459</v>
      </c>
      <c r="C122" s="62" t="s">
        <v>61</v>
      </c>
      <c r="D122" s="3" t="s">
        <v>7</v>
      </c>
      <c r="E122" s="22" t="str">
        <f>D122&amp;" "&amp;VLOOKUP(A122,'Risk Tespit Formu '!A:E,4,FALSE)</f>
        <v>Risk:  İşe başlatma sürecinin gecikmesi</v>
      </c>
      <c r="F122" s="86">
        <v>3</v>
      </c>
      <c r="G122" s="86">
        <v>2</v>
      </c>
      <c r="H122" s="86">
        <v>4</v>
      </c>
      <c r="I122" s="86">
        <v>3</v>
      </c>
      <c r="J122" s="86">
        <v>3</v>
      </c>
      <c r="K122" s="86">
        <v>4</v>
      </c>
      <c r="L122" s="86">
        <v>2</v>
      </c>
      <c r="M122" s="86">
        <v>3</v>
      </c>
      <c r="N122" s="86">
        <v>2</v>
      </c>
      <c r="O122" s="86">
        <v>3</v>
      </c>
      <c r="P122" s="88">
        <f t="shared" ref="P122" si="108">SUM(F122:O123)/10</f>
        <v>2.9</v>
      </c>
      <c r="Q122" s="85">
        <v>2</v>
      </c>
      <c r="R122" s="85">
        <v>2</v>
      </c>
      <c r="S122" s="85">
        <v>1</v>
      </c>
      <c r="T122" s="85">
        <v>1</v>
      </c>
      <c r="U122" s="85">
        <v>1</v>
      </c>
      <c r="V122" s="85">
        <v>1</v>
      </c>
      <c r="W122" s="85">
        <v>1</v>
      </c>
      <c r="X122" s="85">
        <v>1</v>
      </c>
      <c r="Y122" s="85">
        <v>1</v>
      </c>
      <c r="Z122" s="85">
        <v>2</v>
      </c>
      <c r="AA122" s="88">
        <f t="shared" ref="AA122" si="109">SUM(Q122:Z123)/10</f>
        <v>1.3</v>
      </c>
      <c r="AB122" s="85">
        <f>P122*AA122</f>
        <v>3.77</v>
      </c>
    </row>
    <row r="123" spans="1:28" ht="25.5" x14ac:dyDescent="0.25">
      <c r="A123" s="86"/>
      <c r="B123" s="86"/>
      <c r="C123" s="62"/>
      <c r="D123" s="4" t="s">
        <v>8</v>
      </c>
      <c r="E123" s="33" t="str">
        <f>D123&amp;" "&amp;VLOOKUP(A122,'Risk Tespit Formu '!A:E,5,FALSE)</f>
        <v>Sebep: Onay mekanizmalarının yavaş işlemesi veya iş yükü fazlalığı</v>
      </c>
      <c r="F123" s="86"/>
      <c r="G123" s="86"/>
      <c r="H123" s="86"/>
      <c r="I123" s="86"/>
      <c r="J123" s="86"/>
      <c r="K123" s="86"/>
      <c r="L123" s="86"/>
      <c r="M123" s="86"/>
      <c r="N123" s="86"/>
      <c r="O123" s="86"/>
      <c r="P123" s="89"/>
      <c r="Q123" s="86"/>
      <c r="R123" s="86"/>
      <c r="S123" s="86"/>
      <c r="T123" s="86"/>
      <c r="U123" s="86"/>
      <c r="V123" s="86"/>
      <c r="W123" s="86"/>
      <c r="X123" s="86"/>
      <c r="Y123" s="86"/>
      <c r="Z123" s="86"/>
      <c r="AA123" s="89"/>
      <c r="AB123" s="86"/>
    </row>
    <row r="124" spans="1:28" ht="25.5" x14ac:dyDescent="0.25">
      <c r="A124" s="85">
        <v>68</v>
      </c>
      <c r="B124" s="85" t="s">
        <v>459</v>
      </c>
      <c r="C124" s="62" t="s">
        <v>61</v>
      </c>
      <c r="D124" s="3" t="s">
        <v>7</v>
      </c>
      <c r="E124" s="22" t="str">
        <f>D124&amp;" "&amp;VLOOKUP(A124,'Risk Tespit Formu '!A:E,4,FALSE)</f>
        <v>Risk:  Personelin işe başlatılmasında yasal veya idari hataların yapılması</v>
      </c>
      <c r="F124" s="86">
        <v>2</v>
      </c>
      <c r="G124" s="86">
        <v>3</v>
      </c>
      <c r="H124" s="86">
        <v>2</v>
      </c>
      <c r="I124" s="86">
        <v>4</v>
      </c>
      <c r="J124" s="86">
        <v>4</v>
      </c>
      <c r="K124" s="86">
        <v>3</v>
      </c>
      <c r="L124" s="86">
        <v>2</v>
      </c>
      <c r="M124" s="86">
        <v>4</v>
      </c>
      <c r="N124" s="86">
        <v>2</v>
      </c>
      <c r="O124" s="86">
        <v>2</v>
      </c>
      <c r="P124" s="88">
        <f t="shared" ref="P124" si="110">SUM(F124:O125)/10</f>
        <v>2.8</v>
      </c>
      <c r="Q124" s="85">
        <v>1</v>
      </c>
      <c r="R124" s="85">
        <v>2</v>
      </c>
      <c r="S124" s="85">
        <v>2</v>
      </c>
      <c r="T124" s="85">
        <v>1</v>
      </c>
      <c r="U124" s="85">
        <v>1</v>
      </c>
      <c r="V124" s="85">
        <v>2</v>
      </c>
      <c r="W124" s="85">
        <v>2</v>
      </c>
      <c r="X124" s="85">
        <v>2</v>
      </c>
      <c r="Y124" s="85">
        <v>1</v>
      </c>
      <c r="Z124" s="85">
        <v>1</v>
      </c>
      <c r="AA124" s="88">
        <f t="shared" ref="AA124" si="111">SUM(Q124:Z125)/10</f>
        <v>1.5</v>
      </c>
      <c r="AB124" s="86">
        <f>P124*AA124</f>
        <v>4.1999999999999993</v>
      </c>
    </row>
    <row r="125" spans="1:28" ht="25.5" x14ac:dyDescent="0.25">
      <c r="A125" s="86"/>
      <c r="B125" s="86"/>
      <c r="C125" s="62"/>
      <c r="D125" s="4" t="s">
        <v>8</v>
      </c>
      <c r="E125" s="33" t="str">
        <f>D125&amp;" "&amp;VLOOKUP(A124,'Risk Tespit Formu '!A:E,5,FALSE)</f>
        <v>Sebep: Mevzuat bilgisi eksikliği veya işe başlatma süreçlerinin yanlış uygulanması</v>
      </c>
      <c r="F125" s="86"/>
      <c r="G125" s="86"/>
      <c r="H125" s="86"/>
      <c r="I125" s="86"/>
      <c r="J125" s="86"/>
      <c r="K125" s="86"/>
      <c r="L125" s="86"/>
      <c r="M125" s="86"/>
      <c r="N125" s="86"/>
      <c r="O125" s="86"/>
      <c r="P125" s="89"/>
      <c r="Q125" s="86"/>
      <c r="R125" s="86"/>
      <c r="S125" s="86"/>
      <c r="T125" s="86"/>
      <c r="U125" s="86"/>
      <c r="V125" s="86"/>
      <c r="W125" s="86"/>
      <c r="X125" s="86"/>
      <c r="Y125" s="86"/>
      <c r="Z125" s="86"/>
      <c r="AA125" s="89"/>
      <c r="AB125" s="86"/>
    </row>
    <row r="126" spans="1:28" x14ac:dyDescent="0.25">
      <c r="A126" s="85">
        <v>69</v>
      </c>
      <c r="B126" s="85" t="s">
        <v>459</v>
      </c>
      <c r="C126" s="62" t="s">
        <v>62</v>
      </c>
      <c r="D126" s="3" t="s">
        <v>7</v>
      </c>
      <c r="E126" s="22" t="str">
        <f>D126&amp;" "&amp;VLOOKUP(A126,'Risk Tespit Formu '!A:E,4,FALSE)</f>
        <v>Risk:   Atama sürecinin gecikmesi</v>
      </c>
      <c r="F126" s="86">
        <v>1</v>
      </c>
      <c r="G126" s="86">
        <v>2</v>
      </c>
      <c r="H126" s="86">
        <v>1</v>
      </c>
      <c r="I126" s="86">
        <v>2</v>
      </c>
      <c r="J126" s="86">
        <v>2</v>
      </c>
      <c r="K126" s="86">
        <v>2</v>
      </c>
      <c r="L126" s="86">
        <v>2</v>
      </c>
      <c r="M126" s="86">
        <v>2</v>
      </c>
      <c r="N126" s="86">
        <v>1</v>
      </c>
      <c r="O126" s="86">
        <v>1</v>
      </c>
      <c r="P126" s="88">
        <f t="shared" ref="P126" si="112">SUM(F126:O127)/10</f>
        <v>1.6</v>
      </c>
      <c r="Q126" s="85">
        <v>2</v>
      </c>
      <c r="R126" s="85">
        <v>1</v>
      </c>
      <c r="S126" s="85">
        <v>2</v>
      </c>
      <c r="T126" s="85">
        <v>1</v>
      </c>
      <c r="U126" s="85">
        <v>1</v>
      </c>
      <c r="V126" s="85">
        <v>1</v>
      </c>
      <c r="W126" s="85">
        <v>1</v>
      </c>
      <c r="X126" s="85">
        <v>1</v>
      </c>
      <c r="Y126" s="85">
        <v>1</v>
      </c>
      <c r="Z126" s="85">
        <v>1</v>
      </c>
      <c r="AA126" s="88">
        <f t="shared" ref="AA126" si="113">SUM(Q126:Z127)/10</f>
        <v>1.2</v>
      </c>
      <c r="AB126" s="86">
        <f>P126*AA126</f>
        <v>1.92</v>
      </c>
    </row>
    <row r="127" spans="1:28" ht="25.5" x14ac:dyDescent="0.25">
      <c r="A127" s="86"/>
      <c r="B127" s="86"/>
      <c r="C127" s="62"/>
      <c r="D127" s="4" t="s">
        <v>8</v>
      </c>
      <c r="E127" s="33" t="str">
        <f>D127&amp;" "&amp;VLOOKUP(A126,'Risk Tespit Formu '!A:E,5,FALSE)</f>
        <v>Sebep: Onay ve imza süreçlerinin yavaş işlemesi veya koordinasyon eksikliği</v>
      </c>
      <c r="F127" s="86"/>
      <c r="G127" s="86"/>
      <c r="H127" s="86"/>
      <c r="I127" s="86"/>
      <c r="J127" s="86"/>
      <c r="K127" s="86"/>
      <c r="L127" s="86"/>
      <c r="M127" s="86"/>
      <c r="N127" s="86"/>
      <c r="O127" s="86"/>
      <c r="P127" s="89"/>
      <c r="Q127" s="86"/>
      <c r="R127" s="86"/>
      <c r="S127" s="86"/>
      <c r="T127" s="86"/>
      <c r="U127" s="86"/>
      <c r="V127" s="86"/>
      <c r="W127" s="86"/>
      <c r="X127" s="86"/>
      <c r="Y127" s="86"/>
      <c r="Z127" s="86"/>
      <c r="AA127" s="89"/>
      <c r="AB127" s="86"/>
    </row>
    <row r="128" spans="1:28" x14ac:dyDescent="0.25">
      <c r="A128" s="85">
        <v>70</v>
      </c>
      <c r="B128" s="85" t="s">
        <v>459</v>
      </c>
      <c r="C128" s="62" t="s">
        <v>62</v>
      </c>
      <c r="D128" s="3" t="s">
        <v>7</v>
      </c>
      <c r="E128" s="22" t="str">
        <f>D128&amp;" "&amp;VLOOKUP(A128,'Risk Tespit Formu '!A:E,4,FALSE)</f>
        <v>Risk:  Atama belgelerinin yanlış veya eksik hazırlanması</v>
      </c>
      <c r="F128" s="86">
        <v>3</v>
      </c>
      <c r="G128" s="86">
        <v>3</v>
      </c>
      <c r="H128" s="86">
        <v>2</v>
      </c>
      <c r="I128" s="86">
        <v>2</v>
      </c>
      <c r="J128" s="86">
        <v>1</v>
      </c>
      <c r="K128" s="86">
        <v>2</v>
      </c>
      <c r="L128" s="86">
        <v>1</v>
      </c>
      <c r="M128" s="86">
        <v>2</v>
      </c>
      <c r="N128" s="86">
        <v>1</v>
      </c>
      <c r="O128" s="86">
        <v>2</v>
      </c>
      <c r="P128" s="88">
        <f t="shared" ref="P128" si="114">SUM(F128:O129)/10</f>
        <v>1.9</v>
      </c>
      <c r="Q128" s="85">
        <v>1</v>
      </c>
      <c r="R128" s="85">
        <v>1</v>
      </c>
      <c r="S128" s="85">
        <v>1</v>
      </c>
      <c r="T128" s="85">
        <v>1</v>
      </c>
      <c r="U128" s="85">
        <v>1</v>
      </c>
      <c r="V128" s="85">
        <v>1</v>
      </c>
      <c r="W128" s="85">
        <v>1</v>
      </c>
      <c r="X128" s="85">
        <v>1</v>
      </c>
      <c r="Y128" s="85">
        <v>1</v>
      </c>
      <c r="Z128" s="85">
        <v>1</v>
      </c>
      <c r="AA128" s="88">
        <f t="shared" ref="AA128" si="115">SUM(Q128:Z129)/10</f>
        <v>1</v>
      </c>
      <c r="AB128" s="86">
        <f>P128*AA128</f>
        <v>1.9</v>
      </c>
    </row>
    <row r="129" spans="1:28" ht="25.5" x14ac:dyDescent="0.25">
      <c r="A129" s="86"/>
      <c r="B129" s="86"/>
      <c r="C129" s="62"/>
      <c r="D129" s="4" t="s">
        <v>8</v>
      </c>
      <c r="E129" s="33" t="str">
        <f>D129&amp;" "&amp;VLOOKUP(A128,'Risk Tespit Formu '!A:E,5,FALSE)</f>
        <v>Sebep:  Dikkatsizlik veya belge kontrol mekanizmalarının yetersizliği</v>
      </c>
      <c r="F129" s="86"/>
      <c r="G129" s="86"/>
      <c r="H129" s="86"/>
      <c r="I129" s="86"/>
      <c r="J129" s="86"/>
      <c r="K129" s="86"/>
      <c r="L129" s="86"/>
      <c r="M129" s="86"/>
      <c r="N129" s="86"/>
      <c r="O129" s="86"/>
      <c r="P129" s="89"/>
      <c r="Q129" s="86"/>
      <c r="R129" s="86"/>
      <c r="S129" s="86"/>
      <c r="T129" s="86"/>
      <c r="U129" s="86"/>
      <c r="V129" s="86"/>
      <c r="W129" s="86"/>
      <c r="X129" s="86"/>
      <c r="Y129" s="86"/>
      <c r="Z129" s="86"/>
      <c r="AA129" s="89"/>
      <c r="AB129" s="86"/>
    </row>
    <row r="130" spans="1:28" x14ac:dyDescent="0.25">
      <c r="A130" s="85">
        <v>73</v>
      </c>
      <c r="B130" s="85" t="s">
        <v>459</v>
      </c>
      <c r="C130" s="57" t="s">
        <v>63</v>
      </c>
      <c r="D130" s="3" t="s">
        <v>7</v>
      </c>
      <c r="E130" s="22" t="str">
        <f>D130&amp;" "&amp;VLOOKUP(A130,'Risk Tespit Formu '!A:E,4,FALSE)</f>
        <v>Risk:   İzin kayıtlarının eksik veya hatalı tutulması</v>
      </c>
      <c r="F130" s="86">
        <v>4</v>
      </c>
      <c r="G130" s="86">
        <v>3</v>
      </c>
      <c r="H130" s="86">
        <v>4</v>
      </c>
      <c r="I130" s="86">
        <v>3</v>
      </c>
      <c r="J130" s="86">
        <v>4</v>
      </c>
      <c r="K130" s="86">
        <v>5</v>
      </c>
      <c r="L130" s="86">
        <v>4</v>
      </c>
      <c r="M130" s="86">
        <v>4</v>
      </c>
      <c r="N130" s="86">
        <v>3</v>
      </c>
      <c r="O130" s="86">
        <v>3</v>
      </c>
      <c r="P130" s="88">
        <f t="shared" ref="P130" si="116">SUM(F130:O131)/10</f>
        <v>3.7</v>
      </c>
      <c r="Q130" s="85">
        <v>1</v>
      </c>
      <c r="R130" s="85">
        <v>1</v>
      </c>
      <c r="S130" s="85">
        <v>1</v>
      </c>
      <c r="T130" s="85">
        <v>1</v>
      </c>
      <c r="U130" s="85">
        <v>1</v>
      </c>
      <c r="V130" s="85">
        <v>2</v>
      </c>
      <c r="W130" s="85">
        <v>2</v>
      </c>
      <c r="X130" s="85">
        <v>1</v>
      </c>
      <c r="Y130" s="85">
        <v>1</v>
      </c>
      <c r="Z130" s="85">
        <v>1</v>
      </c>
      <c r="AA130" s="88">
        <f t="shared" ref="AA130" si="117">SUM(Q130:Z131)/10</f>
        <v>1.2</v>
      </c>
      <c r="AB130" s="85">
        <f>P130*AA130</f>
        <v>4.4400000000000004</v>
      </c>
    </row>
    <row r="131" spans="1:28" ht="25.5" x14ac:dyDescent="0.25">
      <c r="A131" s="86"/>
      <c r="B131" s="86"/>
      <c r="C131" s="62"/>
      <c r="D131" s="4" t="s">
        <v>8</v>
      </c>
      <c r="E131" s="33" t="str">
        <f>D131&amp;" "&amp;VLOOKUP(A130,'Risk Tespit Formu '!A:E,5,FALSE)</f>
        <v>Sebep: Veri girişinde kontrol eksikliğinin olması veya dokümantasyon eksikliği</v>
      </c>
      <c r="F131" s="86"/>
      <c r="G131" s="86"/>
      <c r="H131" s="86"/>
      <c r="I131" s="86"/>
      <c r="J131" s="86"/>
      <c r="K131" s="86"/>
      <c r="L131" s="86"/>
      <c r="M131" s="86"/>
      <c r="N131" s="86"/>
      <c r="O131" s="86"/>
      <c r="P131" s="89"/>
      <c r="Q131" s="86"/>
      <c r="R131" s="86"/>
      <c r="S131" s="86"/>
      <c r="T131" s="86"/>
      <c r="U131" s="86"/>
      <c r="V131" s="86"/>
      <c r="W131" s="86"/>
      <c r="X131" s="86"/>
      <c r="Y131" s="86"/>
      <c r="Z131" s="86"/>
      <c r="AA131" s="89"/>
      <c r="AB131" s="86"/>
    </row>
    <row r="132" spans="1:28" ht="38.25" x14ac:dyDescent="0.25">
      <c r="A132" s="85">
        <v>78</v>
      </c>
      <c r="B132" s="85" t="s">
        <v>459</v>
      </c>
      <c r="C132" s="62" t="s">
        <v>64</v>
      </c>
      <c r="D132" s="3" t="s">
        <v>7</v>
      </c>
      <c r="E132" s="22" t="str">
        <f>D132&amp;" "&amp;VLOOKUP(A132,'Risk Tespit Formu '!A:E,4,FALSE)</f>
        <v xml:space="preserve">Risk:  İşten ayrılma sürecinin usulsüz veya hatalı yürütülmesi
</v>
      </c>
      <c r="F132" s="86">
        <v>4</v>
      </c>
      <c r="G132" s="86">
        <v>4</v>
      </c>
      <c r="H132" s="86">
        <v>3</v>
      </c>
      <c r="I132" s="86">
        <v>4</v>
      </c>
      <c r="J132" s="86">
        <v>3</v>
      </c>
      <c r="K132" s="86">
        <v>4</v>
      </c>
      <c r="L132" s="86">
        <v>2</v>
      </c>
      <c r="M132" s="86">
        <v>4</v>
      </c>
      <c r="N132" s="86">
        <v>4</v>
      </c>
      <c r="O132" s="86">
        <v>3</v>
      </c>
      <c r="P132" s="88">
        <f t="shared" ref="P132" si="118">SUM(F132:O133)/10</f>
        <v>3.5</v>
      </c>
      <c r="Q132" s="85">
        <v>1</v>
      </c>
      <c r="R132" s="85">
        <v>2</v>
      </c>
      <c r="S132" s="85">
        <v>1</v>
      </c>
      <c r="T132" s="85">
        <v>1</v>
      </c>
      <c r="U132" s="85">
        <v>2</v>
      </c>
      <c r="V132" s="85">
        <v>1</v>
      </c>
      <c r="W132" s="85">
        <v>1</v>
      </c>
      <c r="X132" s="85">
        <v>1</v>
      </c>
      <c r="Y132" s="85">
        <v>2</v>
      </c>
      <c r="Z132" s="85">
        <v>1</v>
      </c>
      <c r="AA132" s="88">
        <f t="shared" ref="AA132" si="119">SUM(Q132:Z133)/10</f>
        <v>1.3</v>
      </c>
      <c r="AB132" s="86">
        <f>P132*AA132</f>
        <v>4.55</v>
      </c>
    </row>
    <row r="133" spans="1:28" ht="25.5" x14ac:dyDescent="0.25">
      <c r="A133" s="86"/>
      <c r="B133" s="86"/>
      <c r="C133" s="62"/>
      <c r="D133" s="4" t="s">
        <v>8</v>
      </c>
      <c r="E133" s="33" t="str">
        <f>D133&amp;" "&amp;VLOOKUP(A132,'Risk Tespit Formu '!A:E,5,FALSE)</f>
        <v xml:space="preserve">Sebep: Mevzuat ve prosedür bilgisi eksikliği
</v>
      </c>
      <c r="F133" s="86"/>
      <c r="G133" s="86"/>
      <c r="H133" s="86"/>
      <c r="I133" s="86"/>
      <c r="J133" s="86"/>
      <c r="K133" s="86"/>
      <c r="L133" s="86"/>
      <c r="M133" s="86"/>
      <c r="N133" s="86"/>
      <c r="O133" s="86"/>
      <c r="P133" s="89"/>
      <c r="Q133" s="86"/>
      <c r="R133" s="86"/>
      <c r="S133" s="86"/>
      <c r="T133" s="86"/>
      <c r="U133" s="86"/>
      <c r="V133" s="86"/>
      <c r="W133" s="86"/>
      <c r="X133" s="86"/>
      <c r="Y133" s="86"/>
      <c r="Z133" s="86"/>
      <c r="AA133" s="89"/>
      <c r="AB133" s="86"/>
    </row>
    <row r="134" spans="1:28" ht="25.5" x14ac:dyDescent="0.25">
      <c r="A134" s="85">
        <v>79</v>
      </c>
      <c r="B134" s="85" t="s">
        <v>459</v>
      </c>
      <c r="C134" s="62" t="s">
        <v>64</v>
      </c>
      <c r="D134" s="3" t="s">
        <v>7</v>
      </c>
      <c r="E134" s="22" t="str">
        <f>D134&amp;" "&amp;VLOOKUP(A134,'Risk Tespit Formu '!A:E,4,FALSE)</f>
        <v>Risk:  Ayrılan personel kayıtlarının hatalı veya eksik tutulması</v>
      </c>
      <c r="F134" s="86">
        <v>3</v>
      </c>
      <c r="G134" s="86">
        <v>3</v>
      </c>
      <c r="H134" s="86">
        <v>4</v>
      </c>
      <c r="I134" s="86">
        <v>4</v>
      </c>
      <c r="J134" s="86">
        <v>2</v>
      </c>
      <c r="K134" s="86">
        <v>4</v>
      </c>
      <c r="L134" s="86">
        <v>2</v>
      </c>
      <c r="M134" s="86">
        <v>3</v>
      </c>
      <c r="N134" s="86">
        <v>2</v>
      </c>
      <c r="O134" s="86">
        <v>3</v>
      </c>
      <c r="P134" s="88">
        <f t="shared" ref="P134" si="120">SUM(F134:O135)/10</f>
        <v>3</v>
      </c>
      <c r="Q134" s="85">
        <v>1</v>
      </c>
      <c r="R134" s="85">
        <v>2</v>
      </c>
      <c r="S134" s="85">
        <v>1</v>
      </c>
      <c r="T134" s="85">
        <v>1</v>
      </c>
      <c r="U134" s="85">
        <v>1</v>
      </c>
      <c r="V134" s="85">
        <v>2</v>
      </c>
      <c r="W134" s="85">
        <v>2</v>
      </c>
      <c r="X134" s="85">
        <v>1</v>
      </c>
      <c r="Y134" s="85">
        <v>2</v>
      </c>
      <c r="Z134" s="85">
        <v>1</v>
      </c>
      <c r="AA134" s="88">
        <f t="shared" ref="AA134" si="121">SUM(Q134:Z135)/10</f>
        <v>1.4</v>
      </c>
      <c r="AB134" s="85">
        <f>P134*AA134</f>
        <v>4.1999999999999993</v>
      </c>
    </row>
    <row r="135" spans="1:28" ht="25.5" x14ac:dyDescent="0.25">
      <c r="A135" s="86"/>
      <c r="B135" s="86"/>
      <c r="C135" s="62"/>
      <c r="D135" s="4" t="s">
        <v>8</v>
      </c>
      <c r="E135" s="33" t="str">
        <f>D135&amp;" "&amp;VLOOKUP(A134,'Risk Tespit Formu '!A:E,5,FALSE)</f>
        <v>Sebep: Veri girişinde kontrol eksikliği veya dokümantasyon eksikliği</v>
      </c>
      <c r="F135" s="86"/>
      <c r="G135" s="86"/>
      <c r="H135" s="86"/>
      <c r="I135" s="86"/>
      <c r="J135" s="86"/>
      <c r="K135" s="86"/>
      <c r="L135" s="86"/>
      <c r="M135" s="86"/>
      <c r="N135" s="86"/>
      <c r="O135" s="86"/>
      <c r="P135" s="89"/>
      <c r="Q135" s="86"/>
      <c r="R135" s="86"/>
      <c r="S135" s="86"/>
      <c r="T135" s="86"/>
      <c r="U135" s="86"/>
      <c r="V135" s="86"/>
      <c r="W135" s="86"/>
      <c r="X135" s="86"/>
      <c r="Y135" s="86"/>
      <c r="Z135" s="86"/>
      <c r="AA135" s="89"/>
      <c r="AB135" s="86"/>
    </row>
    <row r="136" spans="1:28" x14ac:dyDescent="0.25">
      <c r="A136" s="85">
        <v>80</v>
      </c>
      <c r="B136" s="85" t="s">
        <v>459</v>
      </c>
      <c r="C136" s="62" t="s">
        <v>64</v>
      </c>
      <c r="D136" s="3" t="s">
        <v>7</v>
      </c>
      <c r="E136" s="22" t="str">
        <f>D136&amp;" "&amp;VLOOKUP(A136,'Risk Tespit Formu '!A:E,4,FALSE)</f>
        <v>Risk:  Sürecin gecikmesi</v>
      </c>
      <c r="F136" s="86">
        <v>3</v>
      </c>
      <c r="G136" s="86">
        <v>3</v>
      </c>
      <c r="H136" s="86">
        <v>2</v>
      </c>
      <c r="I136" s="86">
        <v>3</v>
      </c>
      <c r="J136" s="86">
        <v>3</v>
      </c>
      <c r="K136" s="86">
        <v>2</v>
      </c>
      <c r="L136" s="86">
        <v>2</v>
      </c>
      <c r="M136" s="86">
        <v>3</v>
      </c>
      <c r="N136" s="86">
        <v>2</v>
      </c>
      <c r="O136" s="86">
        <v>2</v>
      </c>
      <c r="P136" s="88">
        <f t="shared" ref="P136" si="122">SUM(F136:O137)/10</f>
        <v>2.5</v>
      </c>
      <c r="Q136" s="85">
        <v>2</v>
      </c>
      <c r="R136" s="85">
        <v>1</v>
      </c>
      <c r="S136" s="85">
        <v>1</v>
      </c>
      <c r="T136" s="85">
        <v>1</v>
      </c>
      <c r="U136" s="85">
        <v>1</v>
      </c>
      <c r="V136" s="85">
        <v>2</v>
      </c>
      <c r="W136" s="85">
        <v>2</v>
      </c>
      <c r="X136" s="85">
        <v>2</v>
      </c>
      <c r="Y136" s="85">
        <v>2</v>
      </c>
      <c r="Z136" s="85">
        <v>2</v>
      </c>
      <c r="AA136" s="88">
        <f t="shared" ref="AA136" si="123">SUM(Q136:Z137)/10</f>
        <v>1.6</v>
      </c>
      <c r="AB136" s="86">
        <f>P136*AA136</f>
        <v>4</v>
      </c>
    </row>
    <row r="137" spans="1:28" ht="25.5" x14ac:dyDescent="0.25">
      <c r="A137" s="86"/>
      <c r="B137" s="86"/>
      <c r="C137" s="62"/>
      <c r="D137" s="4" t="s">
        <v>8</v>
      </c>
      <c r="E137" s="33" t="str">
        <f>D137&amp;" "&amp;VLOOKUP(A136,'Risk Tespit Formu '!A:E,5,FALSE)</f>
        <v>Sebep: Onay mekanizmalarının yavaş işlemesi veya iş yoğunluğu</v>
      </c>
      <c r="F137" s="86"/>
      <c r="G137" s="86"/>
      <c r="H137" s="86"/>
      <c r="I137" s="86"/>
      <c r="J137" s="86"/>
      <c r="K137" s="86"/>
      <c r="L137" s="86"/>
      <c r="M137" s="86"/>
      <c r="N137" s="86"/>
      <c r="O137" s="86"/>
      <c r="P137" s="89"/>
      <c r="Q137" s="86"/>
      <c r="R137" s="86"/>
      <c r="S137" s="86"/>
      <c r="T137" s="86"/>
      <c r="U137" s="86"/>
      <c r="V137" s="86"/>
      <c r="W137" s="86"/>
      <c r="X137" s="86"/>
      <c r="Y137" s="86"/>
      <c r="Z137" s="86"/>
      <c r="AA137" s="89"/>
      <c r="AB137" s="86"/>
    </row>
    <row r="138" spans="1:28" x14ac:dyDescent="0.25">
      <c r="A138" s="85">
        <v>81</v>
      </c>
      <c r="B138" s="85" t="s">
        <v>459</v>
      </c>
      <c r="C138" s="62" t="s">
        <v>64</v>
      </c>
      <c r="D138" s="3" t="s">
        <v>7</v>
      </c>
      <c r="E138" s="22" t="str">
        <f>D138&amp;" "&amp;VLOOKUP(A138,'Risk Tespit Formu '!A:E,4,FALSE)</f>
        <v>Risk:  Kurumsal süreçlerin aksaması ve itibar kaybı</v>
      </c>
      <c r="F138" s="86">
        <v>3</v>
      </c>
      <c r="G138" s="86">
        <v>2</v>
      </c>
      <c r="H138" s="86">
        <v>2</v>
      </c>
      <c r="I138" s="86">
        <v>2</v>
      </c>
      <c r="J138" s="86">
        <v>2</v>
      </c>
      <c r="K138" s="86">
        <v>4</v>
      </c>
      <c r="L138" s="86">
        <v>4</v>
      </c>
      <c r="M138" s="86">
        <v>2</v>
      </c>
      <c r="N138" s="86">
        <v>2</v>
      </c>
      <c r="O138" s="86">
        <v>2</v>
      </c>
      <c r="P138" s="88">
        <f t="shared" ref="P138" si="124">SUM(F138:O139)/10</f>
        <v>2.5</v>
      </c>
      <c r="Q138" s="85">
        <v>1</v>
      </c>
      <c r="R138" s="85">
        <v>2</v>
      </c>
      <c r="S138" s="85">
        <v>2</v>
      </c>
      <c r="T138" s="85">
        <v>1</v>
      </c>
      <c r="U138" s="85">
        <v>1</v>
      </c>
      <c r="V138" s="85">
        <v>1</v>
      </c>
      <c r="W138" s="85">
        <v>1</v>
      </c>
      <c r="X138" s="85">
        <v>2</v>
      </c>
      <c r="Y138" s="85">
        <v>1</v>
      </c>
      <c r="Z138" s="85">
        <v>2</v>
      </c>
      <c r="AA138" s="88">
        <f t="shared" ref="AA138" si="125">SUM(Q138:Z139)/10</f>
        <v>1.4</v>
      </c>
      <c r="AB138" s="86">
        <f>P138*AA138</f>
        <v>3.5</v>
      </c>
    </row>
    <row r="139" spans="1:28" ht="25.5" x14ac:dyDescent="0.25">
      <c r="A139" s="86"/>
      <c r="B139" s="86"/>
      <c r="C139" s="62"/>
      <c r="D139" s="4" t="s">
        <v>8</v>
      </c>
      <c r="E139" s="33" t="str">
        <f>D139&amp;" "&amp;VLOOKUP(A138,'Risk Tespit Formu '!A:E,5,FALSE)</f>
        <v>Sebep:  Sorumlulukların net olmaması ve süreç dokümantasyon eksikliği</v>
      </c>
      <c r="F139" s="86"/>
      <c r="G139" s="86"/>
      <c r="H139" s="86"/>
      <c r="I139" s="86"/>
      <c r="J139" s="86"/>
      <c r="K139" s="86"/>
      <c r="L139" s="86"/>
      <c r="M139" s="86"/>
      <c r="N139" s="86"/>
      <c r="O139" s="86"/>
      <c r="P139" s="89"/>
      <c r="Q139" s="86"/>
      <c r="R139" s="86"/>
      <c r="S139" s="86"/>
      <c r="T139" s="86"/>
      <c r="U139" s="86"/>
      <c r="V139" s="86"/>
      <c r="W139" s="86"/>
      <c r="X139" s="86"/>
      <c r="Y139" s="86"/>
      <c r="Z139" s="86"/>
      <c r="AA139" s="89"/>
      <c r="AB139" s="86"/>
    </row>
    <row r="140" spans="1:28" x14ac:dyDescent="0.25">
      <c r="A140" s="85">
        <v>82</v>
      </c>
      <c r="B140" s="85" t="s">
        <v>459</v>
      </c>
      <c r="C140" s="62" t="s">
        <v>65</v>
      </c>
      <c r="D140" s="3" t="s">
        <v>7</v>
      </c>
      <c r="E140" s="22" t="str">
        <f>D140&amp;" "&amp;VLOOKUP(A140,'Risk Tespit Formu '!A:E,4,FALSE)</f>
        <v>Risk:  Sürecin gecikmesi</v>
      </c>
      <c r="F140" s="86">
        <v>4</v>
      </c>
      <c r="G140" s="86">
        <v>2</v>
      </c>
      <c r="H140" s="86">
        <v>3</v>
      </c>
      <c r="I140" s="86">
        <v>4</v>
      </c>
      <c r="J140" s="86">
        <v>3</v>
      </c>
      <c r="K140" s="86">
        <v>4</v>
      </c>
      <c r="L140" s="86">
        <v>2</v>
      </c>
      <c r="M140" s="86">
        <v>3</v>
      </c>
      <c r="N140" s="86">
        <v>4</v>
      </c>
      <c r="O140" s="86">
        <v>2</v>
      </c>
      <c r="P140" s="88">
        <f t="shared" ref="P140" si="126">SUM(F140:O141)/10</f>
        <v>3.1</v>
      </c>
      <c r="Q140" s="85">
        <v>1</v>
      </c>
      <c r="R140" s="85">
        <v>1</v>
      </c>
      <c r="S140" s="85">
        <v>1</v>
      </c>
      <c r="T140" s="85">
        <v>2</v>
      </c>
      <c r="U140" s="85">
        <v>2</v>
      </c>
      <c r="V140" s="85">
        <v>1</v>
      </c>
      <c r="W140" s="85">
        <v>1</v>
      </c>
      <c r="X140" s="85">
        <v>2</v>
      </c>
      <c r="Y140" s="85">
        <v>1</v>
      </c>
      <c r="Z140" s="85">
        <v>1</v>
      </c>
      <c r="AA140" s="88">
        <f t="shared" ref="AA140" si="127">SUM(Q140:Z141)/10</f>
        <v>1.3</v>
      </c>
      <c r="AB140" s="86">
        <f>P140*AA140</f>
        <v>4.03</v>
      </c>
    </row>
    <row r="141" spans="1:28" ht="25.5" x14ac:dyDescent="0.25">
      <c r="A141" s="86"/>
      <c r="B141" s="86"/>
      <c r="C141" s="62"/>
      <c r="D141" s="4" t="s">
        <v>8</v>
      </c>
      <c r="E141" s="33" t="str">
        <f>D141&amp;" "&amp;VLOOKUP(A140,'Risk Tespit Formu '!A:E,5,FALSE)</f>
        <v>Sebep: Onay ve imza süreçlerinin yavaş işlemesi veya iş yükü fazlalığı</v>
      </c>
      <c r="F141" s="86"/>
      <c r="G141" s="86"/>
      <c r="H141" s="86"/>
      <c r="I141" s="86"/>
      <c r="J141" s="86"/>
      <c r="K141" s="86"/>
      <c r="L141" s="86"/>
      <c r="M141" s="86"/>
      <c r="N141" s="86"/>
      <c r="O141" s="86"/>
      <c r="P141" s="89"/>
      <c r="Q141" s="86"/>
      <c r="R141" s="86"/>
      <c r="S141" s="86"/>
      <c r="T141" s="86"/>
      <c r="U141" s="86"/>
      <c r="V141" s="86"/>
      <c r="W141" s="86"/>
      <c r="X141" s="86"/>
      <c r="Y141" s="86"/>
      <c r="Z141" s="86"/>
      <c r="AA141" s="89"/>
      <c r="AB141" s="86"/>
    </row>
    <row r="142" spans="1:28" x14ac:dyDescent="0.25">
      <c r="A142" s="85">
        <v>85</v>
      </c>
      <c r="B142" s="85" t="s">
        <v>459</v>
      </c>
      <c r="C142" s="62" t="s">
        <v>65</v>
      </c>
      <c r="D142" s="3" t="s">
        <v>7</v>
      </c>
      <c r="E142" s="22" t="str">
        <f>D142&amp;" "&amp;VLOOKUP(A142,'Risk Tespit Formu '!A:E,4,FALSE)</f>
        <v>Risk:   Kurumsal itibarın zarar görmesi</v>
      </c>
      <c r="F142" s="86">
        <v>4</v>
      </c>
      <c r="G142" s="86">
        <v>5</v>
      </c>
      <c r="H142" s="86">
        <v>4</v>
      </c>
      <c r="I142" s="86">
        <v>6</v>
      </c>
      <c r="J142" s="86">
        <v>6</v>
      </c>
      <c r="K142" s="86">
        <v>5</v>
      </c>
      <c r="L142" s="86">
        <v>5</v>
      </c>
      <c r="M142" s="86">
        <v>3</v>
      </c>
      <c r="N142" s="86">
        <v>5</v>
      </c>
      <c r="O142" s="86">
        <v>5</v>
      </c>
      <c r="P142" s="88">
        <f t="shared" ref="P142" si="128">SUM(F142:O143)/10</f>
        <v>4.8</v>
      </c>
      <c r="Q142" s="85">
        <v>2</v>
      </c>
      <c r="R142" s="85">
        <v>2</v>
      </c>
      <c r="S142" s="85">
        <v>1</v>
      </c>
      <c r="T142" s="85">
        <v>1</v>
      </c>
      <c r="U142" s="85">
        <v>1</v>
      </c>
      <c r="V142" s="85">
        <v>2</v>
      </c>
      <c r="W142" s="85">
        <v>2</v>
      </c>
      <c r="X142" s="85">
        <v>2</v>
      </c>
      <c r="Y142" s="85">
        <v>1</v>
      </c>
      <c r="Z142" s="85">
        <v>1</v>
      </c>
      <c r="AA142" s="88">
        <f t="shared" ref="AA142" si="129">SUM(Q142:Z143)/10</f>
        <v>1.5</v>
      </c>
      <c r="AB142" s="85">
        <f>P142*AA142</f>
        <v>7.1999999999999993</v>
      </c>
    </row>
    <row r="143" spans="1:28" ht="25.5" x14ac:dyDescent="0.25">
      <c r="A143" s="86"/>
      <c r="B143" s="86"/>
      <c r="C143" s="62"/>
      <c r="D143" s="4" t="s">
        <v>8</v>
      </c>
      <c r="E143" s="33" t="str">
        <f>D143&amp;" "&amp;VLOOKUP(A142,'Risk Tespit Formu '!A:E,5,FALSE)</f>
        <v>Sebep: Atama sürecinde şeffaflık ve prosedürlerin eksik uygulanması</v>
      </c>
      <c r="F143" s="86"/>
      <c r="G143" s="86"/>
      <c r="H143" s="86"/>
      <c r="I143" s="86"/>
      <c r="J143" s="86"/>
      <c r="K143" s="86"/>
      <c r="L143" s="86"/>
      <c r="M143" s="86"/>
      <c r="N143" s="86"/>
      <c r="O143" s="86"/>
      <c r="P143" s="89"/>
      <c r="Q143" s="86"/>
      <c r="R143" s="86"/>
      <c r="S143" s="86"/>
      <c r="T143" s="86"/>
      <c r="U143" s="86"/>
      <c r="V143" s="86"/>
      <c r="W143" s="86"/>
      <c r="X143" s="86"/>
      <c r="Y143" s="86"/>
      <c r="Z143" s="86"/>
      <c r="AA143" s="89"/>
      <c r="AB143" s="86"/>
    </row>
    <row r="144" spans="1:28" x14ac:dyDescent="0.25">
      <c r="A144" s="80">
        <v>91</v>
      </c>
      <c r="B144" s="85" t="s">
        <v>459</v>
      </c>
      <c r="C144" s="62" t="s">
        <v>66</v>
      </c>
      <c r="D144" s="3" t="s">
        <v>7</v>
      </c>
      <c r="E144" s="22" t="str">
        <f>D144&amp;" "&amp;VLOOKUP(A144,'Risk Tespit Formu '!A:E,4,FALSE)</f>
        <v>Risk:  Atama belgelerinin hatalı veya eksik hazırlanması</v>
      </c>
      <c r="F144" s="86">
        <v>3</v>
      </c>
      <c r="G144" s="86">
        <v>4</v>
      </c>
      <c r="H144" s="86">
        <v>3</v>
      </c>
      <c r="I144" s="86">
        <v>3</v>
      </c>
      <c r="J144" s="86">
        <v>3</v>
      </c>
      <c r="K144" s="86">
        <v>2</v>
      </c>
      <c r="L144" s="86">
        <v>2</v>
      </c>
      <c r="M144" s="86">
        <v>4</v>
      </c>
      <c r="N144" s="86">
        <v>2</v>
      </c>
      <c r="O144" s="86">
        <v>2</v>
      </c>
      <c r="P144" s="88">
        <f t="shared" ref="P144" si="130">SUM(F144:O145)/10</f>
        <v>2.8</v>
      </c>
      <c r="Q144" s="85">
        <v>1</v>
      </c>
      <c r="R144" s="85">
        <v>1</v>
      </c>
      <c r="S144" s="85">
        <v>1</v>
      </c>
      <c r="T144" s="85">
        <v>2</v>
      </c>
      <c r="U144" s="85">
        <v>2</v>
      </c>
      <c r="V144" s="85">
        <v>1</v>
      </c>
      <c r="W144" s="85">
        <v>1</v>
      </c>
      <c r="X144" s="85">
        <v>1</v>
      </c>
      <c r="Y144" s="85">
        <v>1</v>
      </c>
      <c r="Z144" s="85">
        <v>1</v>
      </c>
      <c r="AA144" s="88">
        <f t="shared" ref="AA144" si="131">SUM(Q144:Z145)/10</f>
        <v>1.2</v>
      </c>
      <c r="AB144" s="85">
        <f>P144*AA144</f>
        <v>3.36</v>
      </c>
    </row>
    <row r="145" spans="1:28" ht="25.5" customHeight="1" x14ac:dyDescent="0.25">
      <c r="A145" s="85"/>
      <c r="B145" s="86"/>
      <c r="C145" s="62"/>
      <c r="D145" s="4" t="s">
        <v>8</v>
      </c>
      <c r="E145" s="33" t="str">
        <f>D145&amp;" "&amp;VLOOKUP(A144,'Risk Tespit Formu '!A:E,5,FALSE)</f>
        <v>Sebep: Dikkatsizlik veya belge kontrol mekanizmalarının yetersizliği</v>
      </c>
      <c r="F145" s="86"/>
      <c r="G145" s="86"/>
      <c r="H145" s="86"/>
      <c r="I145" s="86"/>
      <c r="J145" s="86"/>
      <c r="K145" s="86"/>
      <c r="L145" s="86"/>
      <c r="M145" s="86"/>
      <c r="N145" s="86"/>
      <c r="O145" s="86"/>
      <c r="P145" s="89"/>
      <c r="Q145" s="86"/>
      <c r="R145" s="86"/>
      <c r="S145" s="86"/>
      <c r="T145" s="86"/>
      <c r="U145" s="86"/>
      <c r="V145" s="86"/>
      <c r="W145" s="86"/>
      <c r="X145" s="86"/>
      <c r="Y145" s="86"/>
      <c r="Z145" s="86"/>
      <c r="AA145" s="89"/>
      <c r="AB145" s="86"/>
    </row>
    <row r="146" spans="1:28" ht="12.75" customHeight="1" x14ac:dyDescent="0.25">
      <c r="A146" s="80">
        <v>92</v>
      </c>
      <c r="B146" s="85" t="s">
        <v>459</v>
      </c>
      <c r="C146" s="62" t="s">
        <v>66</v>
      </c>
      <c r="D146" s="3" t="s">
        <v>7</v>
      </c>
      <c r="E146" s="22" t="str">
        <f>D146&amp;" "&amp;VLOOKUP(A146,'Risk Tespit Formu '!A:E,4,FALSE)</f>
        <v>Risk:  Sürecin gecikmesi</v>
      </c>
      <c r="F146" s="86">
        <v>3</v>
      </c>
      <c r="G146" s="86">
        <v>4</v>
      </c>
      <c r="H146" s="86">
        <v>3</v>
      </c>
      <c r="I146" s="86">
        <v>3</v>
      </c>
      <c r="J146" s="86">
        <v>3</v>
      </c>
      <c r="K146" s="86">
        <v>2</v>
      </c>
      <c r="L146" s="86">
        <v>2</v>
      </c>
      <c r="M146" s="86">
        <v>4</v>
      </c>
      <c r="N146" s="86">
        <v>2</v>
      </c>
      <c r="O146" s="86">
        <v>2</v>
      </c>
      <c r="P146" s="88">
        <f t="shared" ref="P146" si="132">SUM(F146:O147)/10</f>
        <v>2.8</v>
      </c>
      <c r="Q146" s="85">
        <v>1</v>
      </c>
      <c r="R146" s="85">
        <v>1</v>
      </c>
      <c r="S146" s="85">
        <v>1</v>
      </c>
      <c r="T146" s="85">
        <v>2</v>
      </c>
      <c r="U146" s="85">
        <v>2</v>
      </c>
      <c r="V146" s="85">
        <v>1</v>
      </c>
      <c r="W146" s="85">
        <v>1</v>
      </c>
      <c r="X146" s="85">
        <v>1</v>
      </c>
      <c r="Y146" s="85">
        <v>2</v>
      </c>
      <c r="Z146" s="85">
        <v>1</v>
      </c>
      <c r="AA146" s="88">
        <f t="shared" ref="AA146" si="133">SUM(Q146:Z147)/10</f>
        <v>1.3</v>
      </c>
      <c r="AB146" s="86">
        <f>P146*AA146</f>
        <v>3.6399999999999997</v>
      </c>
    </row>
    <row r="147" spans="1:28" ht="25.5" x14ac:dyDescent="0.25">
      <c r="A147" s="85"/>
      <c r="B147" s="86"/>
      <c r="C147" s="62"/>
      <c r="D147" s="4" t="s">
        <v>8</v>
      </c>
      <c r="E147" s="33" t="str">
        <f>D147&amp;" "&amp;VLOOKUP(A146,'Risk Tespit Formu '!A:E,5,FALSE)</f>
        <v>Sebep: Onay ve imza süreçlerinin yavaş işlemesi veya iş yükü fazlalığı</v>
      </c>
      <c r="F147" s="86"/>
      <c r="G147" s="86"/>
      <c r="H147" s="86"/>
      <c r="I147" s="86"/>
      <c r="J147" s="86"/>
      <c r="K147" s="86"/>
      <c r="L147" s="86"/>
      <c r="M147" s="86"/>
      <c r="N147" s="86"/>
      <c r="O147" s="86"/>
      <c r="P147" s="89"/>
      <c r="Q147" s="86"/>
      <c r="R147" s="86"/>
      <c r="S147" s="86"/>
      <c r="T147" s="86"/>
      <c r="U147" s="86"/>
      <c r="V147" s="86"/>
      <c r="W147" s="86"/>
      <c r="X147" s="86"/>
      <c r="Y147" s="86"/>
      <c r="Z147" s="86"/>
      <c r="AA147" s="89"/>
      <c r="AB147" s="86"/>
    </row>
    <row r="148" spans="1:28" x14ac:dyDescent="0.25">
      <c r="A148" s="85">
        <v>93</v>
      </c>
      <c r="B148" s="85" t="s">
        <v>459</v>
      </c>
      <c r="C148" s="62" t="s">
        <v>66</v>
      </c>
      <c r="D148" s="3" t="s">
        <v>7</v>
      </c>
      <c r="E148" s="22" t="str">
        <f>D148&amp;" "&amp;VLOOKUP(A148,'Risk Tespit Formu '!A:E,4,FALSE)</f>
        <v>Risk:  Kurumsal itibarın zarar görmesi</v>
      </c>
      <c r="F148" s="86">
        <v>2</v>
      </c>
      <c r="G148" s="86">
        <v>3</v>
      </c>
      <c r="H148" s="86">
        <v>2</v>
      </c>
      <c r="I148" s="86">
        <v>3</v>
      </c>
      <c r="J148" s="86">
        <v>4</v>
      </c>
      <c r="K148" s="86">
        <v>3</v>
      </c>
      <c r="L148" s="86">
        <v>2</v>
      </c>
      <c r="M148" s="86">
        <v>3</v>
      </c>
      <c r="N148" s="86">
        <v>3</v>
      </c>
      <c r="O148" s="86">
        <v>4</v>
      </c>
      <c r="P148" s="88">
        <f t="shared" ref="P148" si="134">SUM(F148:O149)/10</f>
        <v>2.9</v>
      </c>
      <c r="Q148" s="85">
        <v>2</v>
      </c>
      <c r="R148" s="85">
        <v>2</v>
      </c>
      <c r="S148" s="85">
        <v>1</v>
      </c>
      <c r="T148" s="85">
        <v>1</v>
      </c>
      <c r="U148" s="85">
        <v>1</v>
      </c>
      <c r="V148" s="85">
        <v>2</v>
      </c>
      <c r="W148" s="85">
        <v>2</v>
      </c>
      <c r="X148" s="85">
        <v>2</v>
      </c>
      <c r="Y148" s="85">
        <v>1</v>
      </c>
      <c r="Z148" s="85">
        <v>1</v>
      </c>
      <c r="AA148" s="88">
        <f t="shared" ref="AA148" si="135">SUM(Q148:Z149)/10</f>
        <v>1.5</v>
      </c>
      <c r="AB148" s="86">
        <f>P148*AA148</f>
        <v>4.3499999999999996</v>
      </c>
    </row>
    <row r="149" spans="1:28" ht="25.5" x14ac:dyDescent="0.25">
      <c r="A149" s="86"/>
      <c r="B149" s="86"/>
      <c r="C149" s="62"/>
      <c r="D149" s="4" t="s">
        <v>8</v>
      </c>
      <c r="E149" s="33" t="str">
        <f>D149&amp;" "&amp;VLOOKUP(A148,'Risk Tespit Formu '!A:E,5,FALSE)</f>
        <v>Sebep: Atama sürecinde şeffaflık ve prosedürlerin eksik uygulanması</v>
      </c>
      <c r="F149" s="86"/>
      <c r="G149" s="86"/>
      <c r="H149" s="86"/>
      <c r="I149" s="86"/>
      <c r="J149" s="86"/>
      <c r="K149" s="86"/>
      <c r="L149" s="86"/>
      <c r="M149" s="86"/>
      <c r="N149" s="86"/>
      <c r="O149" s="86"/>
      <c r="P149" s="89"/>
      <c r="Q149" s="86"/>
      <c r="R149" s="86"/>
      <c r="S149" s="86"/>
      <c r="T149" s="86"/>
      <c r="U149" s="86"/>
      <c r="V149" s="86"/>
      <c r="W149" s="86"/>
      <c r="X149" s="86"/>
      <c r="Y149" s="86"/>
      <c r="Z149" s="86"/>
      <c r="AA149" s="89"/>
      <c r="AB149" s="86"/>
    </row>
    <row r="150" spans="1:28" ht="25.5" x14ac:dyDescent="0.25">
      <c r="A150" s="85">
        <v>94</v>
      </c>
      <c r="B150" s="85" t="s">
        <v>459</v>
      </c>
      <c r="C150" s="62" t="s">
        <v>67</v>
      </c>
      <c r="D150" s="3" t="s">
        <v>7</v>
      </c>
      <c r="E150" s="22" t="str">
        <f>D150&amp;" "&amp;VLOOKUP(A150,'Risk Tespit Formu '!A:E,4,FALSE)</f>
        <v xml:space="preserve">Risk:  Atama sürecinin yanlış veya usulsüz yürütülmesi
</v>
      </c>
      <c r="F150" s="86">
        <v>3</v>
      </c>
      <c r="G150" s="86">
        <v>4</v>
      </c>
      <c r="H150" s="86">
        <v>3</v>
      </c>
      <c r="I150" s="86">
        <v>3</v>
      </c>
      <c r="J150" s="86">
        <v>3</v>
      </c>
      <c r="K150" s="86">
        <v>2</v>
      </c>
      <c r="L150" s="86">
        <v>2</v>
      </c>
      <c r="M150" s="86">
        <v>4</v>
      </c>
      <c r="N150" s="86">
        <v>3</v>
      </c>
      <c r="O150" s="86">
        <v>3</v>
      </c>
      <c r="P150" s="88">
        <f t="shared" ref="P150" si="136">SUM(F150:O151)/10</f>
        <v>3</v>
      </c>
      <c r="Q150" s="85">
        <v>1</v>
      </c>
      <c r="R150" s="85">
        <v>1</v>
      </c>
      <c r="S150" s="85">
        <v>1</v>
      </c>
      <c r="T150" s="85">
        <v>2</v>
      </c>
      <c r="U150" s="85">
        <v>2</v>
      </c>
      <c r="V150" s="85">
        <v>1</v>
      </c>
      <c r="W150" s="85">
        <v>1</v>
      </c>
      <c r="X150" s="85">
        <v>3</v>
      </c>
      <c r="Y150" s="85">
        <v>1</v>
      </c>
      <c r="Z150" s="85">
        <v>1</v>
      </c>
      <c r="AA150" s="88">
        <f t="shared" ref="AA150" si="137">SUM(Q150:Z151)/10</f>
        <v>1.4</v>
      </c>
      <c r="AB150" s="86">
        <f>P150*AA150</f>
        <v>4.1999999999999993</v>
      </c>
    </row>
    <row r="151" spans="1:28" ht="25.5" x14ac:dyDescent="0.25">
      <c r="A151" s="86"/>
      <c r="B151" s="86"/>
      <c r="C151" s="62"/>
      <c r="D151" s="4" t="s">
        <v>8</v>
      </c>
      <c r="E151" s="33" t="str">
        <f>D151&amp;" "&amp;VLOOKUP(A150,'Risk Tespit Formu '!A:E,5,FALSE)</f>
        <v xml:space="preserve">Sebep: Mevzuat ve prosedür bilgisinin eksik olması
</v>
      </c>
      <c r="F151" s="86"/>
      <c r="G151" s="86"/>
      <c r="H151" s="86"/>
      <c r="I151" s="86"/>
      <c r="J151" s="86"/>
      <c r="K151" s="86"/>
      <c r="L151" s="86"/>
      <c r="M151" s="86"/>
      <c r="N151" s="86"/>
      <c r="O151" s="86"/>
      <c r="P151" s="89"/>
      <c r="Q151" s="86"/>
      <c r="R151" s="86"/>
      <c r="S151" s="86"/>
      <c r="T151" s="86"/>
      <c r="U151" s="86"/>
      <c r="V151" s="86"/>
      <c r="W151" s="86"/>
      <c r="X151" s="86"/>
      <c r="Y151" s="86"/>
      <c r="Z151" s="86"/>
      <c r="AA151" s="89"/>
      <c r="AB151" s="86"/>
    </row>
    <row r="152" spans="1:28" x14ac:dyDescent="0.25">
      <c r="A152" s="85">
        <v>95</v>
      </c>
      <c r="B152" s="85" t="s">
        <v>459</v>
      </c>
      <c r="C152" s="62" t="s">
        <v>67</v>
      </c>
      <c r="D152" s="3" t="s">
        <v>7</v>
      </c>
      <c r="E152" s="22" t="str">
        <f>D152&amp;" "&amp;VLOOKUP(A152,'Risk Tespit Formu '!A:E,4,FALSE)</f>
        <v>Risk:  Atama belgelerinin hatalı veya eksik hazırlanması</v>
      </c>
      <c r="F152" s="86">
        <v>3</v>
      </c>
      <c r="G152" s="86">
        <v>2</v>
      </c>
      <c r="H152" s="86">
        <v>4</v>
      </c>
      <c r="I152" s="86">
        <v>3</v>
      </c>
      <c r="J152" s="86">
        <v>3</v>
      </c>
      <c r="K152" s="86">
        <v>2</v>
      </c>
      <c r="L152" s="86">
        <v>2</v>
      </c>
      <c r="M152" s="86">
        <v>4</v>
      </c>
      <c r="N152" s="86">
        <v>3</v>
      </c>
      <c r="O152" s="86">
        <v>2</v>
      </c>
      <c r="P152" s="88">
        <f t="shared" ref="P152" si="138">SUM(F152:O153)/10</f>
        <v>2.8</v>
      </c>
      <c r="Q152" s="85">
        <v>2</v>
      </c>
      <c r="R152" s="85">
        <v>2</v>
      </c>
      <c r="S152" s="85">
        <v>2</v>
      </c>
      <c r="T152" s="85">
        <v>1</v>
      </c>
      <c r="U152" s="85">
        <v>1</v>
      </c>
      <c r="V152" s="85">
        <v>2</v>
      </c>
      <c r="W152" s="85">
        <v>1</v>
      </c>
      <c r="X152" s="85">
        <v>2</v>
      </c>
      <c r="Y152" s="85">
        <v>1</v>
      </c>
      <c r="Z152" s="85">
        <v>1</v>
      </c>
      <c r="AA152" s="88">
        <f t="shared" ref="AA152" si="139">SUM(Q152:Z153)/10</f>
        <v>1.5</v>
      </c>
      <c r="AB152" s="86">
        <f>P152*AA152</f>
        <v>4.1999999999999993</v>
      </c>
    </row>
    <row r="153" spans="1:28" ht="25.5" x14ac:dyDescent="0.25">
      <c r="A153" s="86"/>
      <c r="B153" s="86"/>
      <c r="C153" s="62"/>
      <c r="D153" s="4" t="s">
        <v>8</v>
      </c>
      <c r="E153" s="33" t="str">
        <f>D153&amp;" "&amp;VLOOKUP(A152,'Risk Tespit Formu '!A:E,5,FALSE)</f>
        <v>Sebep: Dikkatsizlik veya belge kontrol mekanizmalarının yetersizliği</v>
      </c>
      <c r="F153" s="86"/>
      <c r="G153" s="86"/>
      <c r="H153" s="86"/>
      <c r="I153" s="86"/>
      <c r="J153" s="86"/>
      <c r="K153" s="86"/>
      <c r="L153" s="86"/>
      <c r="M153" s="86"/>
      <c r="N153" s="86"/>
      <c r="O153" s="86"/>
      <c r="P153" s="89"/>
      <c r="Q153" s="86"/>
      <c r="R153" s="86"/>
      <c r="S153" s="86"/>
      <c r="T153" s="86"/>
      <c r="U153" s="86"/>
      <c r="V153" s="86"/>
      <c r="W153" s="86"/>
      <c r="X153" s="86"/>
      <c r="Y153" s="86"/>
      <c r="Z153" s="86"/>
      <c r="AA153" s="89"/>
      <c r="AB153" s="86"/>
    </row>
    <row r="154" spans="1:28" x14ac:dyDescent="0.25">
      <c r="A154" s="85">
        <v>96</v>
      </c>
      <c r="B154" s="85" t="s">
        <v>459</v>
      </c>
      <c r="C154" s="62" t="s">
        <v>67</v>
      </c>
      <c r="D154" s="3" t="s">
        <v>7</v>
      </c>
      <c r="E154" s="22" t="str">
        <f>D154&amp;" "&amp;VLOOKUP(A154,'Risk Tespit Formu '!A:E,4,FALSE)</f>
        <v>Risk:  Sürecin gecikmesi</v>
      </c>
      <c r="F154" s="86">
        <v>3</v>
      </c>
      <c r="G154" s="86">
        <v>4</v>
      </c>
      <c r="H154" s="86">
        <v>3</v>
      </c>
      <c r="I154" s="86">
        <v>3</v>
      </c>
      <c r="J154" s="86">
        <v>3</v>
      </c>
      <c r="K154" s="86">
        <v>2</v>
      </c>
      <c r="L154" s="86">
        <v>2</v>
      </c>
      <c r="M154" s="86">
        <v>4</v>
      </c>
      <c r="N154" s="86">
        <v>2</v>
      </c>
      <c r="O154" s="86">
        <v>2</v>
      </c>
      <c r="P154" s="88">
        <f t="shared" ref="P154" si="140">SUM(F154:O155)/10</f>
        <v>2.8</v>
      </c>
      <c r="Q154" s="85">
        <v>1</v>
      </c>
      <c r="R154" s="85">
        <v>1</v>
      </c>
      <c r="S154" s="85">
        <v>1</v>
      </c>
      <c r="T154" s="85">
        <v>2</v>
      </c>
      <c r="U154" s="85">
        <v>2</v>
      </c>
      <c r="V154" s="85">
        <v>1</v>
      </c>
      <c r="W154" s="85">
        <v>1</v>
      </c>
      <c r="X154" s="85">
        <v>2</v>
      </c>
      <c r="Y154" s="85">
        <v>1</v>
      </c>
      <c r="Z154" s="85">
        <v>1</v>
      </c>
      <c r="AA154" s="88">
        <f t="shared" ref="AA154" si="141">SUM(Q154:Z155)/10</f>
        <v>1.3</v>
      </c>
      <c r="AB154" s="86">
        <f>P154*AA154</f>
        <v>3.6399999999999997</v>
      </c>
    </row>
    <row r="155" spans="1:28" ht="25.5" x14ac:dyDescent="0.25">
      <c r="A155" s="86"/>
      <c r="B155" s="86"/>
      <c r="C155" s="62"/>
      <c r="D155" s="4" t="s">
        <v>8</v>
      </c>
      <c r="E155" s="33" t="str">
        <f>D155&amp;" "&amp;VLOOKUP(A154,'Risk Tespit Formu '!A:E,5,FALSE)</f>
        <v>Sebep: Onay ve imza süreçlerinin yavaş işlemesi veya iş yükü fazlalığı</v>
      </c>
      <c r="F155" s="86"/>
      <c r="G155" s="86"/>
      <c r="H155" s="86"/>
      <c r="I155" s="86"/>
      <c r="J155" s="86"/>
      <c r="K155" s="86"/>
      <c r="L155" s="86"/>
      <c r="M155" s="86"/>
      <c r="N155" s="86"/>
      <c r="O155" s="86"/>
      <c r="P155" s="89"/>
      <c r="Q155" s="86"/>
      <c r="R155" s="86"/>
      <c r="S155" s="86"/>
      <c r="T155" s="86"/>
      <c r="U155" s="86"/>
      <c r="V155" s="86"/>
      <c r="W155" s="86"/>
      <c r="X155" s="86"/>
      <c r="Y155" s="86"/>
      <c r="Z155" s="86"/>
      <c r="AA155" s="89"/>
      <c r="AB155" s="86"/>
    </row>
    <row r="156" spans="1:28" x14ac:dyDescent="0.25">
      <c r="A156" s="85">
        <v>97</v>
      </c>
      <c r="B156" s="85" t="s">
        <v>459</v>
      </c>
      <c r="C156" s="62" t="s">
        <v>67</v>
      </c>
      <c r="D156" s="3" t="s">
        <v>7</v>
      </c>
      <c r="E156" s="22" t="str">
        <f>D156&amp;" "&amp;VLOOKUP(A156,'Risk Tespit Formu '!A:E,4,FALSE)</f>
        <v>Risk:  Kurumsal itibarın zarar görmesi</v>
      </c>
      <c r="F156" s="86">
        <v>4</v>
      </c>
      <c r="G156" s="86">
        <v>5</v>
      </c>
      <c r="H156" s="86">
        <v>4</v>
      </c>
      <c r="I156" s="86">
        <v>6</v>
      </c>
      <c r="J156" s="86">
        <v>6</v>
      </c>
      <c r="K156" s="86">
        <v>5</v>
      </c>
      <c r="L156" s="86">
        <v>5</v>
      </c>
      <c r="M156" s="86">
        <v>3</v>
      </c>
      <c r="N156" s="86">
        <v>5</v>
      </c>
      <c r="O156" s="86">
        <v>5</v>
      </c>
      <c r="P156" s="88">
        <f t="shared" ref="P156" si="142">SUM(F156:O157)/10</f>
        <v>4.8</v>
      </c>
      <c r="Q156" s="85">
        <v>2</v>
      </c>
      <c r="R156" s="85">
        <v>2</v>
      </c>
      <c r="S156" s="85">
        <v>1</v>
      </c>
      <c r="T156" s="85">
        <v>1</v>
      </c>
      <c r="U156" s="85">
        <v>1</v>
      </c>
      <c r="V156" s="85">
        <v>2</v>
      </c>
      <c r="W156" s="85">
        <v>2</v>
      </c>
      <c r="X156" s="85">
        <v>2</v>
      </c>
      <c r="Y156" s="85">
        <v>2</v>
      </c>
      <c r="Z156" s="85" t="s">
        <v>671</v>
      </c>
      <c r="AA156" s="88">
        <f t="shared" ref="AA156" si="143">SUM(Q156:Z157)/10</f>
        <v>1.5</v>
      </c>
      <c r="AB156" s="85">
        <f>P156*AA156</f>
        <v>7.1999999999999993</v>
      </c>
    </row>
    <row r="157" spans="1:28" ht="25.5" x14ac:dyDescent="0.25">
      <c r="A157" s="86"/>
      <c r="B157" s="86"/>
      <c r="C157" s="62"/>
      <c r="D157" s="4" t="s">
        <v>8</v>
      </c>
      <c r="E157" s="33" t="str">
        <f>D157&amp;" "&amp;VLOOKUP(A156,'Risk Tespit Formu '!A:E,5,FALSE)</f>
        <v>Sebep: Atama sürecinde şeffaflık ve prosedürlerin eksik uygulanması</v>
      </c>
      <c r="F157" s="86"/>
      <c r="G157" s="86"/>
      <c r="H157" s="86"/>
      <c r="I157" s="86"/>
      <c r="J157" s="86"/>
      <c r="K157" s="86"/>
      <c r="L157" s="86"/>
      <c r="M157" s="86"/>
      <c r="N157" s="86"/>
      <c r="O157" s="86"/>
      <c r="P157" s="89"/>
      <c r="Q157" s="86"/>
      <c r="R157" s="86"/>
      <c r="S157" s="86"/>
      <c r="T157" s="86"/>
      <c r="U157" s="86"/>
      <c r="V157" s="86"/>
      <c r="W157" s="86"/>
      <c r="X157" s="86"/>
      <c r="Y157" s="86"/>
      <c r="Z157" s="86"/>
      <c r="AA157" s="89"/>
      <c r="AB157" s="86"/>
    </row>
    <row r="158" spans="1:28" ht="25.5" x14ac:dyDescent="0.25">
      <c r="A158" s="85">
        <v>98</v>
      </c>
      <c r="B158" s="85" t="s">
        <v>459</v>
      </c>
      <c r="C158" s="57" t="s">
        <v>68</v>
      </c>
      <c r="D158" s="3" t="s">
        <v>7</v>
      </c>
      <c r="E158" s="22" t="str">
        <f>D158&amp;" "&amp;VLOOKUP(A158,'Risk Tespit Formu '!A:E,4,FALSE)</f>
        <v xml:space="preserve">Risk:  Atama sürecinin yanlış veya usulsüz yürütülmesi
</v>
      </c>
      <c r="F158" s="86">
        <v>3</v>
      </c>
      <c r="G158" s="86">
        <v>4</v>
      </c>
      <c r="H158" s="86">
        <v>2</v>
      </c>
      <c r="I158" s="86">
        <v>3</v>
      </c>
      <c r="J158" s="86">
        <v>3</v>
      </c>
      <c r="K158" s="86">
        <v>2</v>
      </c>
      <c r="L158" s="86">
        <v>2</v>
      </c>
      <c r="M158" s="86">
        <v>4</v>
      </c>
      <c r="N158" s="86">
        <v>3</v>
      </c>
      <c r="O158" s="86">
        <v>2</v>
      </c>
      <c r="P158" s="88">
        <f t="shared" ref="P158" si="144">SUM(F158:O159)/10</f>
        <v>2.8</v>
      </c>
      <c r="Q158" s="85">
        <v>1</v>
      </c>
      <c r="R158" s="85">
        <v>2</v>
      </c>
      <c r="S158" s="85">
        <v>1</v>
      </c>
      <c r="T158" s="85">
        <v>1</v>
      </c>
      <c r="U158" s="85">
        <v>1</v>
      </c>
      <c r="V158" s="85">
        <v>2</v>
      </c>
      <c r="W158" s="85">
        <v>2</v>
      </c>
      <c r="X158" s="85">
        <v>1</v>
      </c>
      <c r="Y158" s="85">
        <v>2</v>
      </c>
      <c r="Z158" s="85">
        <v>1</v>
      </c>
      <c r="AA158" s="88">
        <f t="shared" ref="AA158" si="145">SUM(Q158:Z159)/10</f>
        <v>1.4</v>
      </c>
      <c r="AB158" s="86">
        <f>P158*AA158</f>
        <v>3.9199999999999995</v>
      </c>
    </row>
    <row r="159" spans="1:28" ht="25.5" x14ac:dyDescent="0.25">
      <c r="A159" s="86"/>
      <c r="B159" s="86"/>
      <c r="C159" s="62"/>
      <c r="D159" s="4" t="s">
        <v>8</v>
      </c>
      <c r="E159" s="33" t="str">
        <f>D159&amp;" "&amp;VLOOKUP(A158,'Risk Tespit Formu '!A:E,5,FALSE)</f>
        <v xml:space="preserve">Sebep: Mevzuat ve prosedür bilgisinin eksik olması
</v>
      </c>
      <c r="F159" s="86"/>
      <c r="G159" s="86"/>
      <c r="H159" s="86"/>
      <c r="I159" s="86"/>
      <c r="J159" s="86"/>
      <c r="K159" s="86"/>
      <c r="L159" s="86"/>
      <c r="M159" s="86"/>
      <c r="N159" s="86"/>
      <c r="O159" s="86"/>
      <c r="P159" s="89"/>
      <c r="Q159" s="86"/>
      <c r="R159" s="86"/>
      <c r="S159" s="86"/>
      <c r="T159" s="86"/>
      <c r="U159" s="86"/>
      <c r="V159" s="86"/>
      <c r="W159" s="86"/>
      <c r="X159" s="86"/>
      <c r="Y159" s="86"/>
      <c r="Z159" s="86"/>
      <c r="AA159" s="89"/>
      <c r="AB159" s="86"/>
    </row>
    <row r="160" spans="1:28" x14ac:dyDescent="0.25">
      <c r="A160" s="85">
        <v>102</v>
      </c>
      <c r="B160" s="85" t="s">
        <v>459</v>
      </c>
      <c r="C160" s="62" t="s">
        <v>69</v>
      </c>
      <c r="D160" s="3" t="s">
        <v>7</v>
      </c>
      <c r="E160" s="22" t="str">
        <f>D160&amp;" "&amp;VLOOKUP(A160,'Risk Tespit Formu '!A:E,4,FALSE)</f>
        <v>Risk:  Kurumsal itibarın zarar görmesi</v>
      </c>
      <c r="F160" s="86">
        <v>3</v>
      </c>
      <c r="G160" s="86">
        <v>3</v>
      </c>
      <c r="H160" s="86">
        <v>3</v>
      </c>
      <c r="I160" s="86">
        <v>4</v>
      </c>
      <c r="J160" s="86">
        <v>4</v>
      </c>
      <c r="K160" s="86">
        <v>3</v>
      </c>
      <c r="L160" s="86">
        <v>3</v>
      </c>
      <c r="M160" s="86">
        <v>3</v>
      </c>
      <c r="N160" s="86">
        <v>2</v>
      </c>
      <c r="O160" s="86">
        <v>2</v>
      </c>
      <c r="P160" s="88">
        <f t="shared" ref="P160" si="146">SUM(F160:O161)/10</f>
        <v>3</v>
      </c>
      <c r="Q160" s="85">
        <v>1</v>
      </c>
      <c r="R160" s="85">
        <v>1</v>
      </c>
      <c r="S160" s="85">
        <v>1</v>
      </c>
      <c r="T160" s="85">
        <v>1</v>
      </c>
      <c r="U160" s="85">
        <v>1</v>
      </c>
      <c r="V160" s="85">
        <v>1</v>
      </c>
      <c r="W160" s="85">
        <v>1</v>
      </c>
      <c r="X160" s="85">
        <v>1</v>
      </c>
      <c r="Y160" s="85">
        <v>2</v>
      </c>
      <c r="Z160" s="85">
        <v>2</v>
      </c>
      <c r="AA160" s="88">
        <f t="shared" ref="AA160" si="147">SUM(Q160:Z161)/10</f>
        <v>1.2</v>
      </c>
      <c r="AB160" s="86">
        <f>P160*AA160</f>
        <v>3.5999999999999996</v>
      </c>
    </row>
    <row r="161" spans="1:28" ht="25.5" x14ac:dyDescent="0.25">
      <c r="A161" s="86"/>
      <c r="B161" s="86"/>
      <c r="C161" s="62"/>
      <c r="D161" s="4" t="s">
        <v>8</v>
      </c>
      <c r="E161" s="33" t="str">
        <f>D161&amp;" "&amp;VLOOKUP(A160,'Risk Tespit Formu '!A:E,5,FALSE)</f>
        <v>Sebep: Seçim sürecinde şeffaflık ve prosedürlerin eksik uygulanması</v>
      </c>
      <c r="F161" s="86"/>
      <c r="G161" s="86"/>
      <c r="H161" s="86"/>
      <c r="I161" s="86"/>
      <c r="J161" s="86"/>
      <c r="K161" s="86"/>
      <c r="L161" s="86"/>
      <c r="M161" s="86"/>
      <c r="N161" s="86"/>
      <c r="O161" s="86"/>
      <c r="P161" s="89"/>
      <c r="Q161" s="86"/>
      <c r="R161" s="86"/>
      <c r="S161" s="86"/>
      <c r="T161" s="86"/>
      <c r="U161" s="86"/>
      <c r="V161" s="86"/>
      <c r="W161" s="86"/>
      <c r="X161" s="86"/>
      <c r="Y161" s="86"/>
      <c r="Z161" s="86"/>
      <c r="AA161" s="89"/>
      <c r="AB161" s="86"/>
    </row>
    <row r="162" spans="1:28" ht="25.5" x14ac:dyDescent="0.25">
      <c r="A162" s="85">
        <v>103</v>
      </c>
      <c r="B162" s="85" t="s">
        <v>459</v>
      </c>
      <c r="C162" s="62" t="s">
        <v>69</v>
      </c>
      <c r="D162" s="3" t="s">
        <v>7</v>
      </c>
      <c r="E162" s="22" t="str">
        <f>D162&amp;" "&amp;VLOOKUP(A162,'Risk Tespit Formu '!A:E,4,FALSE)</f>
        <v>Risk:  Yönetim kuruluna üye seçiminin usulsüz veya hatalı yapılması</v>
      </c>
      <c r="F162" s="86">
        <v>4</v>
      </c>
      <c r="G162" s="86">
        <v>3</v>
      </c>
      <c r="H162" s="86">
        <v>3</v>
      </c>
      <c r="I162" s="86">
        <v>4</v>
      </c>
      <c r="J162" s="86">
        <v>3</v>
      </c>
      <c r="K162" s="86">
        <v>2</v>
      </c>
      <c r="L162" s="86">
        <v>4</v>
      </c>
      <c r="M162" s="86">
        <v>3</v>
      </c>
      <c r="N162" s="86">
        <v>2</v>
      </c>
      <c r="O162" s="86">
        <v>3</v>
      </c>
      <c r="P162" s="88">
        <f t="shared" ref="P162" si="148">SUM(F162:O163)/10</f>
        <v>3.1</v>
      </c>
      <c r="Q162" s="85">
        <v>1</v>
      </c>
      <c r="R162" s="85">
        <v>1</v>
      </c>
      <c r="S162" s="85">
        <v>1</v>
      </c>
      <c r="T162" s="85">
        <v>1</v>
      </c>
      <c r="U162" s="85">
        <v>1</v>
      </c>
      <c r="V162" s="85">
        <v>1</v>
      </c>
      <c r="W162" s="85">
        <v>1</v>
      </c>
      <c r="X162" s="85">
        <v>1</v>
      </c>
      <c r="Y162" s="85">
        <v>1</v>
      </c>
      <c r="Z162" s="85">
        <v>1</v>
      </c>
      <c r="AA162" s="88">
        <f t="shared" ref="AA162" si="149">SUM(Q162:Z163)/10</f>
        <v>1</v>
      </c>
      <c r="AB162" s="85">
        <f>P162*AA162</f>
        <v>3.1</v>
      </c>
    </row>
    <row r="163" spans="1:28" x14ac:dyDescent="0.25">
      <c r="A163" s="86"/>
      <c r="B163" s="86"/>
      <c r="C163" s="62"/>
      <c r="D163" s="4" t="s">
        <v>8</v>
      </c>
      <c r="E163" s="33" t="str">
        <f>D163&amp;" "&amp;VLOOKUP(A162,'Risk Tespit Formu '!A:E,5,FALSE)</f>
        <v>Sebep: Mevzuat ve seçim prosedürlerinin eksik bilinmesi</v>
      </c>
      <c r="F163" s="86"/>
      <c r="G163" s="86"/>
      <c r="H163" s="86"/>
      <c r="I163" s="86"/>
      <c r="J163" s="86"/>
      <c r="K163" s="86"/>
      <c r="L163" s="86"/>
      <c r="M163" s="86"/>
      <c r="N163" s="86"/>
      <c r="O163" s="86"/>
      <c r="P163" s="89"/>
      <c r="Q163" s="86"/>
      <c r="R163" s="86"/>
      <c r="S163" s="86"/>
      <c r="T163" s="86"/>
      <c r="U163" s="86"/>
      <c r="V163" s="86"/>
      <c r="W163" s="86"/>
      <c r="X163" s="86"/>
      <c r="Y163" s="86"/>
      <c r="Z163" s="86"/>
      <c r="AA163" s="89"/>
      <c r="AB163" s="86"/>
    </row>
    <row r="164" spans="1:28" x14ac:dyDescent="0.25">
      <c r="A164" s="85">
        <v>104</v>
      </c>
      <c r="B164" s="85" t="s">
        <v>459</v>
      </c>
      <c r="C164" s="62" t="s">
        <v>69</v>
      </c>
      <c r="D164" s="3" t="s">
        <v>7</v>
      </c>
      <c r="E164" s="22" t="str">
        <f>D164&amp;" "&amp;VLOOKUP(A164,'Risk Tespit Formu '!A:E,4,FALSE)</f>
        <v>Risk:   Seçim belgelerinin hatalı veya eksik hazırlanması</v>
      </c>
      <c r="F164" s="86">
        <v>4</v>
      </c>
      <c r="G164" s="86">
        <v>3</v>
      </c>
      <c r="H164" s="86">
        <v>4</v>
      </c>
      <c r="I164" s="86">
        <v>3</v>
      </c>
      <c r="J164" s="86">
        <v>3</v>
      </c>
      <c r="K164" s="86">
        <v>3</v>
      </c>
      <c r="L164" s="86">
        <v>3</v>
      </c>
      <c r="M164" s="86">
        <v>3</v>
      </c>
      <c r="N164" s="86">
        <v>3</v>
      </c>
      <c r="O164" s="86">
        <v>3</v>
      </c>
      <c r="P164" s="88">
        <f t="shared" ref="P164" si="150">SUM(F164:O165)/10</f>
        <v>3.2</v>
      </c>
      <c r="Q164" s="85">
        <v>1</v>
      </c>
      <c r="R164" s="85">
        <v>1</v>
      </c>
      <c r="S164" s="85">
        <v>1</v>
      </c>
      <c r="T164" s="85">
        <v>1</v>
      </c>
      <c r="U164" s="85">
        <v>1</v>
      </c>
      <c r="V164" s="85">
        <v>1</v>
      </c>
      <c r="W164" s="85">
        <v>1</v>
      </c>
      <c r="X164" s="85">
        <v>1</v>
      </c>
      <c r="Y164" s="85">
        <v>2</v>
      </c>
      <c r="Z164" s="85">
        <v>1</v>
      </c>
      <c r="AA164" s="88">
        <f t="shared" ref="AA164" si="151">SUM(Q164:Z165)/10</f>
        <v>1.1000000000000001</v>
      </c>
      <c r="AB164" s="86">
        <f>P164*AA164</f>
        <v>3.5200000000000005</v>
      </c>
    </row>
    <row r="165" spans="1:28" ht="25.5" x14ac:dyDescent="0.25">
      <c r="A165" s="86"/>
      <c r="B165" s="86"/>
      <c r="C165" s="62"/>
      <c r="D165" s="4" t="s">
        <v>8</v>
      </c>
      <c r="E165" s="33" t="str">
        <f>D165&amp;" "&amp;VLOOKUP(A164,'Risk Tespit Formu '!A:E,5,FALSE)</f>
        <v>Sebep: Dikkatsizlik veya belge kontrol mekanizmalarının yetersizliği</v>
      </c>
      <c r="F165" s="86"/>
      <c r="G165" s="86"/>
      <c r="H165" s="86"/>
      <c r="I165" s="86"/>
      <c r="J165" s="86"/>
      <c r="K165" s="86"/>
      <c r="L165" s="86"/>
      <c r="M165" s="86"/>
      <c r="N165" s="86"/>
      <c r="O165" s="86"/>
      <c r="P165" s="89"/>
      <c r="Q165" s="86"/>
      <c r="R165" s="86"/>
      <c r="S165" s="86"/>
      <c r="T165" s="86"/>
      <c r="U165" s="86"/>
      <c r="V165" s="86"/>
      <c r="W165" s="86"/>
      <c r="X165" s="86"/>
      <c r="Y165" s="86"/>
      <c r="Z165" s="86"/>
      <c r="AA165" s="89"/>
      <c r="AB165" s="86"/>
    </row>
    <row r="166" spans="1:28" x14ac:dyDescent="0.25">
      <c r="A166" s="85">
        <v>105</v>
      </c>
      <c r="B166" s="85" t="s">
        <v>459</v>
      </c>
      <c r="C166" s="62" t="s">
        <v>69</v>
      </c>
      <c r="D166" s="3" t="s">
        <v>7</v>
      </c>
      <c r="E166" s="22" t="str">
        <f>D166&amp;" "&amp;VLOOKUP(A166,'Risk Tespit Formu '!A:E,4,FALSE)</f>
        <v>Risk:  Sürecin gecikmesi</v>
      </c>
      <c r="F166" s="86">
        <v>3</v>
      </c>
      <c r="G166" s="86">
        <v>4</v>
      </c>
      <c r="H166" s="86">
        <v>2</v>
      </c>
      <c r="I166" s="86">
        <v>2</v>
      </c>
      <c r="J166" s="86">
        <v>2</v>
      </c>
      <c r="K166" s="86">
        <v>3</v>
      </c>
      <c r="L166" s="86">
        <v>3</v>
      </c>
      <c r="M166" s="86">
        <v>2</v>
      </c>
      <c r="N166" s="86">
        <v>4</v>
      </c>
      <c r="O166" s="86">
        <v>3</v>
      </c>
      <c r="P166" s="88">
        <f t="shared" ref="P166" si="152">SUM(F166:O167)/10</f>
        <v>2.8</v>
      </c>
      <c r="Q166" s="85">
        <v>1</v>
      </c>
      <c r="R166" s="85">
        <v>1</v>
      </c>
      <c r="S166" s="85">
        <v>1</v>
      </c>
      <c r="T166" s="85">
        <v>1</v>
      </c>
      <c r="U166" s="85">
        <v>1</v>
      </c>
      <c r="V166" s="85">
        <v>1</v>
      </c>
      <c r="W166" s="85">
        <v>1</v>
      </c>
      <c r="X166" s="85">
        <v>1</v>
      </c>
      <c r="Y166" s="85">
        <v>1</v>
      </c>
      <c r="Z166" s="85">
        <v>1</v>
      </c>
      <c r="AA166" s="88">
        <f t="shared" ref="AA166" si="153">SUM(Q166:Z167)/10</f>
        <v>1</v>
      </c>
      <c r="AB166" s="86">
        <f>P166*AA166</f>
        <v>2.8</v>
      </c>
    </row>
    <row r="167" spans="1:28" ht="25.5" x14ac:dyDescent="0.25">
      <c r="A167" s="86"/>
      <c r="B167" s="86"/>
      <c r="C167" s="62"/>
      <c r="D167" s="4" t="s">
        <v>8</v>
      </c>
      <c r="E167" s="33" t="str">
        <f>D167&amp;" "&amp;VLOOKUP(A166,'Risk Tespit Formu '!A:E,5,FALSE)</f>
        <v>Sebep: Onay ve imza süreçlerinin yavaş işlemesi veya koordinasyon eksikliği</v>
      </c>
      <c r="F167" s="86"/>
      <c r="G167" s="86"/>
      <c r="H167" s="86"/>
      <c r="I167" s="86"/>
      <c r="J167" s="86"/>
      <c r="K167" s="86"/>
      <c r="L167" s="86"/>
      <c r="M167" s="86"/>
      <c r="N167" s="86"/>
      <c r="O167" s="86"/>
      <c r="P167" s="89"/>
      <c r="Q167" s="86"/>
      <c r="R167" s="86"/>
      <c r="S167" s="86"/>
      <c r="T167" s="86"/>
      <c r="U167" s="86"/>
      <c r="V167" s="86"/>
      <c r="W167" s="86"/>
      <c r="X167" s="86"/>
      <c r="Y167" s="86"/>
      <c r="Z167" s="86"/>
      <c r="AA167" s="89"/>
      <c r="AB167" s="86"/>
    </row>
    <row r="168" spans="1:28" x14ac:dyDescent="0.25">
      <c r="A168" s="85">
        <v>106</v>
      </c>
      <c r="B168" s="85" t="s">
        <v>459</v>
      </c>
      <c r="C168" s="62" t="s">
        <v>70</v>
      </c>
      <c r="D168" s="3" t="s">
        <v>7</v>
      </c>
      <c r="E168" s="22" t="str">
        <f>D168&amp;" "&amp;VLOOKUP(A168,'Risk Tespit Formu '!A:E,4,FALSE)</f>
        <v>Risk:  Kurumsal itibarın zarar görmesi</v>
      </c>
      <c r="F168" s="86">
        <v>4</v>
      </c>
      <c r="G168" s="86">
        <v>3</v>
      </c>
      <c r="H168" s="86">
        <v>4</v>
      </c>
      <c r="I168" s="86">
        <v>3</v>
      </c>
      <c r="J168" s="86">
        <v>3</v>
      </c>
      <c r="K168" s="86">
        <v>3</v>
      </c>
      <c r="L168" s="86">
        <v>3</v>
      </c>
      <c r="M168" s="86">
        <v>3</v>
      </c>
      <c r="N168" s="86">
        <v>2</v>
      </c>
      <c r="O168" s="86">
        <v>2</v>
      </c>
      <c r="P168" s="88">
        <f t="shared" ref="P168" si="154">SUM(F168:O169)/10</f>
        <v>3</v>
      </c>
      <c r="Q168" s="85">
        <v>1</v>
      </c>
      <c r="R168" s="85">
        <v>1</v>
      </c>
      <c r="S168" s="85">
        <v>1</v>
      </c>
      <c r="T168" s="85">
        <v>1</v>
      </c>
      <c r="U168" s="85">
        <v>1</v>
      </c>
      <c r="V168" s="85">
        <v>1</v>
      </c>
      <c r="W168" s="85">
        <v>1</v>
      </c>
      <c r="X168" s="85">
        <v>1</v>
      </c>
      <c r="Y168" s="85">
        <v>2</v>
      </c>
      <c r="Z168" s="85">
        <v>1</v>
      </c>
      <c r="AA168" s="88">
        <f t="shared" ref="AA168" si="155">SUM(Q168:Z169)/10</f>
        <v>1.1000000000000001</v>
      </c>
      <c r="AB168" s="86">
        <f>P168*AA168</f>
        <v>3.3000000000000003</v>
      </c>
    </row>
    <row r="169" spans="1:28" ht="25.5" x14ac:dyDescent="0.25">
      <c r="A169" s="86"/>
      <c r="B169" s="86"/>
      <c r="C169" s="62"/>
      <c r="D169" s="4" t="s">
        <v>8</v>
      </c>
      <c r="E169" s="33" t="str">
        <f>D169&amp;" "&amp;VLOOKUP(A168,'Risk Tespit Formu '!A:E,5,FALSE)</f>
        <v>Sebep: Atama sürecinde şeffaflık ve prosedürlerin eksik uygulanması</v>
      </c>
      <c r="F169" s="86"/>
      <c r="G169" s="86"/>
      <c r="H169" s="86"/>
      <c r="I169" s="86"/>
      <c r="J169" s="86"/>
      <c r="K169" s="86"/>
      <c r="L169" s="86"/>
      <c r="M169" s="86"/>
      <c r="N169" s="86"/>
      <c r="O169" s="86"/>
      <c r="P169" s="89"/>
      <c r="Q169" s="86"/>
      <c r="R169" s="86"/>
      <c r="S169" s="86"/>
      <c r="T169" s="86"/>
      <c r="U169" s="86"/>
      <c r="V169" s="86"/>
      <c r="W169" s="86"/>
      <c r="X169" s="86"/>
      <c r="Y169" s="86"/>
      <c r="Z169" s="86"/>
      <c r="AA169" s="89"/>
      <c r="AB169" s="86"/>
    </row>
    <row r="170" spans="1:28" ht="25.5" x14ac:dyDescent="0.25">
      <c r="A170" s="85">
        <v>107</v>
      </c>
      <c r="B170" s="85" t="s">
        <v>459</v>
      </c>
      <c r="C170" s="62" t="s">
        <v>70</v>
      </c>
      <c r="D170" s="3" t="s">
        <v>7</v>
      </c>
      <c r="E170" s="22" t="str">
        <f>D170&amp;" "&amp;VLOOKUP(A170,'Risk Tespit Formu '!A:E,4,FALSE)</f>
        <v>Risk:  Görevlendirme sürecinin yanlış veya usulsüz yürütülmesi</v>
      </c>
      <c r="F170" s="86">
        <v>3</v>
      </c>
      <c r="G170" s="86">
        <v>4</v>
      </c>
      <c r="H170" s="86">
        <v>5</v>
      </c>
      <c r="I170" s="86">
        <v>3</v>
      </c>
      <c r="J170" s="86">
        <v>3</v>
      </c>
      <c r="K170" s="86">
        <v>3</v>
      </c>
      <c r="L170" s="86">
        <v>3</v>
      </c>
      <c r="M170" s="86">
        <v>4</v>
      </c>
      <c r="N170" s="86">
        <v>2</v>
      </c>
      <c r="O170" s="86">
        <v>2</v>
      </c>
      <c r="P170" s="88">
        <f t="shared" ref="P170" si="156">SUM(F170:O171)/10</f>
        <v>3.2</v>
      </c>
      <c r="Q170" s="85">
        <v>1</v>
      </c>
      <c r="R170" s="85">
        <v>2</v>
      </c>
      <c r="S170" s="85">
        <v>1</v>
      </c>
      <c r="T170" s="85">
        <v>1</v>
      </c>
      <c r="U170" s="85">
        <v>1</v>
      </c>
      <c r="V170" s="85">
        <v>1</v>
      </c>
      <c r="W170" s="85">
        <v>1</v>
      </c>
      <c r="X170" s="85">
        <v>1</v>
      </c>
      <c r="Y170" s="85">
        <v>1</v>
      </c>
      <c r="Z170" s="85">
        <v>2</v>
      </c>
      <c r="AA170" s="88">
        <f t="shared" ref="AA170" si="157">SUM(Q170:Z171)/10</f>
        <v>1.2</v>
      </c>
      <c r="AB170" s="86">
        <f>P170*AA170</f>
        <v>3.84</v>
      </c>
    </row>
    <row r="171" spans="1:28" x14ac:dyDescent="0.25">
      <c r="A171" s="86"/>
      <c r="B171" s="86"/>
      <c r="C171" s="62"/>
      <c r="D171" s="4" t="s">
        <v>8</v>
      </c>
      <c r="E171" s="33" t="str">
        <f>D171&amp;" "&amp;VLOOKUP(A170,'Risk Tespit Formu '!A:E,5,FALSE)</f>
        <v>Sebep: Mevzuat ve prosedür bilgisinin eksik olması</v>
      </c>
      <c r="F171" s="86"/>
      <c r="G171" s="86"/>
      <c r="H171" s="86"/>
      <c r="I171" s="86"/>
      <c r="J171" s="86"/>
      <c r="K171" s="86"/>
      <c r="L171" s="86"/>
      <c r="M171" s="86"/>
      <c r="N171" s="86"/>
      <c r="O171" s="86"/>
      <c r="P171" s="89"/>
      <c r="Q171" s="86"/>
      <c r="R171" s="86"/>
      <c r="S171" s="86"/>
      <c r="T171" s="86"/>
      <c r="U171" s="86"/>
      <c r="V171" s="86"/>
      <c r="W171" s="86"/>
      <c r="X171" s="86"/>
      <c r="Y171" s="86"/>
      <c r="Z171" s="86"/>
      <c r="AA171" s="89"/>
      <c r="AB171" s="86"/>
    </row>
    <row r="172" spans="1:28" ht="25.5" x14ac:dyDescent="0.25">
      <c r="A172" s="85">
        <v>108</v>
      </c>
      <c r="B172" s="85" t="s">
        <v>459</v>
      </c>
      <c r="C172" s="62" t="s">
        <v>70</v>
      </c>
      <c r="D172" s="3" t="s">
        <v>7</v>
      </c>
      <c r="E172" s="22" t="str">
        <f>D172&amp;" "&amp;VLOOKUP(A172,'Risk Tespit Formu '!A:E,4,FALSE)</f>
        <v>Risk:   Görevlendirme belgelerinin hatalı veya eksik hazırlanması</v>
      </c>
      <c r="F172" s="86">
        <v>2</v>
      </c>
      <c r="G172" s="86">
        <v>2</v>
      </c>
      <c r="H172" s="86">
        <v>3</v>
      </c>
      <c r="I172" s="86">
        <v>3</v>
      </c>
      <c r="J172" s="86">
        <v>3</v>
      </c>
      <c r="K172" s="86">
        <v>2</v>
      </c>
      <c r="L172" s="86">
        <v>2</v>
      </c>
      <c r="M172" s="86">
        <v>2</v>
      </c>
      <c r="N172" s="86">
        <v>2</v>
      </c>
      <c r="O172" s="86">
        <v>2</v>
      </c>
      <c r="P172" s="88">
        <f t="shared" ref="P172" si="158">SUM(F172:O173)/10</f>
        <v>2.2999999999999998</v>
      </c>
      <c r="Q172" s="85">
        <v>1</v>
      </c>
      <c r="R172" s="85">
        <v>1</v>
      </c>
      <c r="S172" s="85">
        <v>1</v>
      </c>
      <c r="T172" s="85">
        <v>1</v>
      </c>
      <c r="U172" s="85">
        <v>1</v>
      </c>
      <c r="V172" s="85">
        <v>1</v>
      </c>
      <c r="W172" s="85">
        <v>1</v>
      </c>
      <c r="X172" s="85">
        <v>1</v>
      </c>
      <c r="Y172" s="85">
        <v>1</v>
      </c>
      <c r="Z172" s="85">
        <v>1</v>
      </c>
      <c r="AA172" s="88">
        <f t="shared" ref="AA172" si="159">SUM(Q172:Z173)/10</f>
        <v>1</v>
      </c>
      <c r="AB172" s="86">
        <f>P172*AA172</f>
        <v>2.2999999999999998</v>
      </c>
    </row>
    <row r="173" spans="1:28" ht="25.5" x14ac:dyDescent="0.25">
      <c r="A173" s="86"/>
      <c r="B173" s="86"/>
      <c r="C173" s="62"/>
      <c r="D173" s="4" t="s">
        <v>8</v>
      </c>
      <c r="E173" s="33" t="str">
        <f>D173&amp;" "&amp;VLOOKUP(A172,'Risk Tespit Formu '!A:E,5,FALSE)</f>
        <v>Sebep: Dikkatsizlik veya belge kontrol mekanizmalarının yetersizliği</v>
      </c>
      <c r="F173" s="86"/>
      <c r="G173" s="86"/>
      <c r="H173" s="86"/>
      <c r="I173" s="86"/>
      <c r="J173" s="86"/>
      <c r="K173" s="86"/>
      <c r="L173" s="86"/>
      <c r="M173" s="86"/>
      <c r="N173" s="86"/>
      <c r="O173" s="86"/>
      <c r="P173" s="89"/>
      <c r="Q173" s="86"/>
      <c r="R173" s="86"/>
      <c r="S173" s="86"/>
      <c r="T173" s="86"/>
      <c r="U173" s="86"/>
      <c r="V173" s="86"/>
      <c r="W173" s="86"/>
      <c r="X173" s="86"/>
      <c r="Y173" s="86"/>
      <c r="Z173" s="86"/>
      <c r="AA173" s="89"/>
      <c r="AB173" s="86"/>
    </row>
    <row r="174" spans="1:28" x14ac:dyDescent="0.25">
      <c r="A174" s="85">
        <v>109</v>
      </c>
      <c r="B174" s="85" t="s">
        <v>459</v>
      </c>
      <c r="C174" s="62" t="s">
        <v>70</v>
      </c>
      <c r="D174" s="3" t="s">
        <v>7</v>
      </c>
      <c r="E174" s="22" t="str">
        <f>D174&amp;" "&amp;VLOOKUP(A174,'Risk Tespit Formu '!A:E,4,FALSE)</f>
        <v>Risk:  Sürecin gecikmesi</v>
      </c>
      <c r="F174" s="86">
        <v>2</v>
      </c>
      <c r="G174" s="86">
        <v>2</v>
      </c>
      <c r="H174" s="86">
        <v>3</v>
      </c>
      <c r="I174" s="86">
        <v>3</v>
      </c>
      <c r="J174" s="86">
        <v>3</v>
      </c>
      <c r="K174" s="86">
        <v>3</v>
      </c>
      <c r="L174" s="86">
        <v>4</v>
      </c>
      <c r="M174" s="86">
        <v>2</v>
      </c>
      <c r="N174" s="86">
        <v>2</v>
      </c>
      <c r="O174" s="86">
        <v>3</v>
      </c>
      <c r="P174" s="88">
        <f t="shared" ref="P174" si="160">SUM(F174:O175)/10</f>
        <v>2.7</v>
      </c>
      <c r="Q174" s="85">
        <v>1</v>
      </c>
      <c r="R174" s="85">
        <v>2</v>
      </c>
      <c r="S174" s="85">
        <v>1</v>
      </c>
      <c r="T174" s="85">
        <v>1</v>
      </c>
      <c r="U174" s="85">
        <v>1</v>
      </c>
      <c r="V174" s="85">
        <v>1</v>
      </c>
      <c r="W174" s="85">
        <v>1</v>
      </c>
      <c r="X174" s="85">
        <v>1</v>
      </c>
      <c r="Y174" s="85">
        <v>1</v>
      </c>
      <c r="Z174" s="85">
        <v>2</v>
      </c>
      <c r="AA174" s="88">
        <f t="shared" ref="AA174" si="161">SUM(Q174:Z175)/10</f>
        <v>1.2</v>
      </c>
      <c r="AB174" s="85">
        <f>P174*AA174</f>
        <v>3.24</v>
      </c>
    </row>
    <row r="175" spans="1:28" ht="25.5" x14ac:dyDescent="0.25">
      <c r="A175" s="86"/>
      <c r="B175" s="86"/>
      <c r="C175" s="62"/>
      <c r="D175" s="4" t="s">
        <v>8</v>
      </c>
      <c r="E175" s="33" t="str">
        <f>D175&amp;" "&amp;VLOOKUP(A174,'Risk Tespit Formu '!A:E,5,FALSE)</f>
        <v>Sebep: Onay ve imza süreçlerinin yavaş işlemesi veya iş yükü fazlalığı</v>
      </c>
      <c r="F175" s="86"/>
      <c r="G175" s="86"/>
      <c r="H175" s="86"/>
      <c r="I175" s="86"/>
      <c r="J175" s="86"/>
      <c r="K175" s="86"/>
      <c r="L175" s="86"/>
      <c r="M175" s="86"/>
      <c r="N175" s="86"/>
      <c r="O175" s="86"/>
      <c r="P175" s="89"/>
      <c r="Q175" s="86"/>
      <c r="R175" s="86"/>
      <c r="S175" s="86"/>
      <c r="T175" s="86"/>
      <c r="U175" s="86"/>
      <c r="V175" s="86"/>
      <c r="W175" s="86"/>
      <c r="X175" s="86"/>
      <c r="Y175" s="86"/>
      <c r="Z175" s="86"/>
      <c r="AA175" s="89"/>
      <c r="AB175" s="86"/>
    </row>
    <row r="176" spans="1:28" ht="25.5" x14ac:dyDescent="0.25">
      <c r="A176" s="85">
        <v>110</v>
      </c>
      <c r="B176" s="85" t="s">
        <v>459</v>
      </c>
      <c r="C176" s="57" t="s">
        <v>71</v>
      </c>
      <c r="D176" s="3" t="s">
        <v>7</v>
      </c>
      <c r="E176" s="22" t="str">
        <f>D176&amp;" "&amp;VLOOKUP(A176,'Risk Tespit Formu '!A:E,4,FALSE)</f>
        <v>Risk:  Denetim veya tatbikat eksikliği nedeniyle uygulamada hatalar çıkması</v>
      </c>
      <c r="F176" s="86">
        <v>5</v>
      </c>
      <c r="G176" s="86">
        <v>4</v>
      </c>
      <c r="H176" s="86">
        <v>4</v>
      </c>
      <c r="I176" s="86">
        <v>6</v>
      </c>
      <c r="J176" s="86">
        <v>5</v>
      </c>
      <c r="K176" s="86">
        <v>6</v>
      </c>
      <c r="L176" s="86">
        <v>6</v>
      </c>
      <c r="M176" s="86">
        <v>7</v>
      </c>
      <c r="N176" s="86">
        <v>7</v>
      </c>
      <c r="O176" s="86">
        <v>6</v>
      </c>
      <c r="P176" s="88">
        <f t="shared" ref="P176" si="162">SUM(F176:O177)/10</f>
        <v>5.6</v>
      </c>
      <c r="Q176" s="85">
        <v>2</v>
      </c>
      <c r="R176" s="85">
        <v>2</v>
      </c>
      <c r="S176" s="85">
        <v>1</v>
      </c>
      <c r="T176" s="85">
        <v>1</v>
      </c>
      <c r="U176" s="85">
        <v>2</v>
      </c>
      <c r="V176" s="85">
        <v>1</v>
      </c>
      <c r="W176" s="85">
        <v>1</v>
      </c>
      <c r="X176" s="85">
        <v>1</v>
      </c>
      <c r="Y176" s="85">
        <v>2</v>
      </c>
      <c r="Z176" s="85">
        <v>3</v>
      </c>
      <c r="AA176" s="88">
        <f t="shared" ref="AA176" si="163">SUM(Q176:Z177)/10</f>
        <v>1.6</v>
      </c>
      <c r="AB176" s="86">
        <f>P176*AA176</f>
        <v>8.9599999999999991</v>
      </c>
    </row>
    <row r="177" spans="1:28" ht="25.5" x14ac:dyDescent="0.25">
      <c r="A177" s="86"/>
      <c r="B177" s="86"/>
      <c r="C177" s="62"/>
      <c r="D177" s="4" t="s">
        <v>8</v>
      </c>
      <c r="E177" s="33" t="str">
        <f>D177&amp;" "&amp;VLOOKUP(A176,'Risk Tespit Formu '!A:E,5,FALSE)</f>
        <v>Sebep:  Düzenli tatbikat ve iç denetim programlarının oluşturulmaması</v>
      </c>
      <c r="F177" s="86"/>
      <c r="G177" s="86"/>
      <c r="H177" s="86"/>
      <c r="I177" s="86"/>
      <c r="J177" s="86"/>
      <c r="K177" s="86"/>
      <c r="L177" s="86"/>
      <c r="M177" s="86"/>
      <c r="N177" s="86"/>
      <c r="O177" s="86"/>
      <c r="P177" s="89"/>
      <c r="Q177" s="86"/>
      <c r="R177" s="86"/>
      <c r="S177" s="86"/>
      <c r="T177" s="86"/>
      <c r="U177" s="86"/>
      <c r="V177" s="86"/>
      <c r="W177" s="86"/>
      <c r="X177" s="86"/>
      <c r="Y177" s="86"/>
      <c r="Z177" s="86"/>
      <c r="AA177" s="89"/>
      <c r="AB177" s="86"/>
    </row>
    <row r="178" spans="1:28" x14ac:dyDescent="0.25">
      <c r="A178" s="85">
        <v>111</v>
      </c>
      <c r="B178" s="85" t="s">
        <v>459</v>
      </c>
      <c r="C178" s="57" t="s">
        <v>71</v>
      </c>
      <c r="D178" s="3" t="s">
        <v>7</v>
      </c>
      <c r="E178" s="22" t="str">
        <f>D178&amp;" "&amp;VLOOKUP(A178,'Risk Tespit Formu '!A:E,4,FALSE)</f>
        <v>Risk:  Tahliye veya acil durum planın uygulanamaması</v>
      </c>
      <c r="F178" s="86">
        <v>4</v>
      </c>
      <c r="G178" s="86">
        <v>3</v>
      </c>
      <c r="H178" s="86">
        <v>3</v>
      </c>
      <c r="I178" s="86">
        <v>4</v>
      </c>
      <c r="J178" s="86">
        <v>3</v>
      </c>
      <c r="K178" s="86">
        <v>3</v>
      </c>
      <c r="L178" s="86">
        <v>2</v>
      </c>
      <c r="M178" s="86">
        <v>3</v>
      </c>
      <c r="N178" s="86">
        <v>2</v>
      </c>
      <c r="O178" s="86">
        <v>3</v>
      </c>
      <c r="P178" s="88">
        <f t="shared" ref="P178" si="164">SUM(F178:O179)/10</f>
        <v>3</v>
      </c>
      <c r="Q178" s="85">
        <v>1</v>
      </c>
      <c r="R178" s="85">
        <v>1</v>
      </c>
      <c r="S178" s="85">
        <v>1</v>
      </c>
      <c r="T178" s="85">
        <v>2</v>
      </c>
      <c r="U178" s="85">
        <v>1</v>
      </c>
      <c r="V178" s="85">
        <v>1</v>
      </c>
      <c r="W178" s="85">
        <v>1</v>
      </c>
      <c r="X178" s="85">
        <v>1</v>
      </c>
      <c r="Y178" s="85">
        <v>1</v>
      </c>
      <c r="Z178" s="85">
        <v>1</v>
      </c>
      <c r="AA178" s="88">
        <f t="shared" ref="AA178" si="165">SUM(Q178:Z179)/10</f>
        <v>1.1000000000000001</v>
      </c>
      <c r="AB178" s="86">
        <f>P178*AA178</f>
        <v>3.3000000000000003</v>
      </c>
    </row>
    <row r="179" spans="1:28" ht="25.5" x14ac:dyDescent="0.25">
      <c r="A179" s="86"/>
      <c r="B179" s="86"/>
      <c r="C179" s="62"/>
      <c r="D179" s="4" t="s">
        <v>8</v>
      </c>
      <c r="E179" s="33" t="str">
        <f>D179&amp;" "&amp;VLOOKUP(A178,'Risk Tespit Formu '!A:E,5,FALSE)</f>
        <v>Sebep: Planın pratik testlerle doğrulanmamış olması ve personel eğitimsizliği</v>
      </c>
      <c r="F179" s="86"/>
      <c r="G179" s="86"/>
      <c r="H179" s="86"/>
      <c r="I179" s="86"/>
      <c r="J179" s="86"/>
      <c r="K179" s="86"/>
      <c r="L179" s="86"/>
      <c r="M179" s="86"/>
      <c r="N179" s="86"/>
      <c r="O179" s="86"/>
      <c r="P179" s="89"/>
      <c r="Q179" s="86"/>
      <c r="R179" s="86"/>
      <c r="S179" s="86"/>
      <c r="T179" s="86"/>
      <c r="U179" s="86"/>
      <c r="V179" s="86"/>
      <c r="W179" s="86"/>
      <c r="X179" s="86"/>
      <c r="Y179" s="86"/>
      <c r="Z179" s="86"/>
      <c r="AA179" s="89"/>
      <c r="AB179" s="86"/>
    </row>
    <row r="180" spans="1:28" ht="25.5" x14ac:dyDescent="0.25">
      <c r="A180" s="85">
        <v>112</v>
      </c>
      <c r="B180" s="85" t="s">
        <v>459</v>
      </c>
      <c r="C180" s="57" t="s">
        <v>71</v>
      </c>
      <c r="D180" s="3" t="s">
        <v>7</v>
      </c>
      <c r="E180" s="22" t="str">
        <f>D180&amp;" "&amp;VLOOKUP(A180,'Risk Tespit Formu '!A:E,4,FALSE)</f>
        <v>Risk:  Planların güncel mevzuat ve tehditlere uygun olmaması</v>
      </c>
      <c r="F180" s="86">
        <v>4</v>
      </c>
      <c r="G180" s="86">
        <v>2</v>
      </c>
      <c r="H180" s="86">
        <v>4</v>
      </c>
      <c r="I180" s="86">
        <v>4</v>
      </c>
      <c r="J180" s="86">
        <v>3</v>
      </c>
      <c r="K180" s="86">
        <v>4</v>
      </c>
      <c r="L180" s="86">
        <v>2</v>
      </c>
      <c r="M180" s="86">
        <v>3</v>
      </c>
      <c r="N180" s="86">
        <v>2</v>
      </c>
      <c r="O180" s="86">
        <v>3</v>
      </c>
      <c r="P180" s="88">
        <f t="shared" ref="P180" si="166">SUM(F180:O181)/10</f>
        <v>3.1</v>
      </c>
      <c r="Q180" s="85">
        <v>1</v>
      </c>
      <c r="R180" s="85">
        <v>1</v>
      </c>
      <c r="S180" s="85">
        <v>1</v>
      </c>
      <c r="T180" s="85">
        <v>2</v>
      </c>
      <c r="U180" s="85">
        <v>1</v>
      </c>
      <c r="V180" s="85">
        <v>1</v>
      </c>
      <c r="W180" s="85">
        <v>1</v>
      </c>
      <c r="X180" s="85">
        <v>1</v>
      </c>
      <c r="Y180" s="85">
        <v>1</v>
      </c>
      <c r="Z180" s="85">
        <v>2</v>
      </c>
      <c r="AA180" s="88">
        <f t="shared" ref="AA180" si="167">SUM(Q180:Z181)/10</f>
        <v>1.2</v>
      </c>
      <c r="AB180" s="86">
        <f>P180*AA180</f>
        <v>3.7199999999999998</v>
      </c>
    </row>
    <row r="181" spans="1:28" ht="25.5" x14ac:dyDescent="0.25">
      <c r="A181" s="86"/>
      <c r="B181" s="86"/>
      <c r="C181" s="62"/>
      <c r="D181" s="4" t="s">
        <v>8</v>
      </c>
      <c r="E181" s="33" t="str">
        <f>D181&amp;" "&amp;VLOOKUP(A180,'Risk Tespit Formu '!A:E,5,FALSE)</f>
        <v>Sebep: Planların periyodik gözden geçirilmemesi ve tehdit değerlendirmesi eksikliği</v>
      </c>
      <c r="F181" s="86"/>
      <c r="G181" s="86"/>
      <c r="H181" s="86"/>
      <c r="I181" s="86"/>
      <c r="J181" s="86"/>
      <c r="K181" s="86"/>
      <c r="L181" s="86"/>
      <c r="M181" s="86"/>
      <c r="N181" s="86"/>
      <c r="O181" s="86"/>
      <c r="P181" s="89"/>
      <c r="Q181" s="86"/>
      <c r="R181" s="86"/>
      <c r="S181" s="86"/>
      <c r="T181" s="86"/>
      <c r="U181" s="86"/>
      <c r="V181" s="86"/>
      <c r="W181" s="86"/>
      <c r="X181" s="86"/>
      <c r="Y181" s="86"/>
      <c r="Z181" s="86"/>
      <c r="AA181" s="89"/>
      <c r="AB181" s="86"/>
    </row>
    <row r="182" spans="1:28" ht="25.5" x14ac:dyDescent="0.25">
      <c r="A182" s="85">
        <v>113</v>
      </c>
      <c r="B182" s="85" t="s">
        <v>459</v>
      </c>
      <c r="C182" s="57" t="s">
        <v>71</v>
      </c>
      <c r="D182" s="3" t="s">
        <v>7</v>
      </c>
      <c r="E182" s="22" t="str">
        <f>D182&amp;" "&amp;VLOOKUP(A182,'Risk Tespit Formu '!A:E,4,FALSE)</f>
        <v>Risk:  Sabotaj veya güvenlik olaylarına karşı yeterli önlem alınmaması</v>
      </c>
      <c r="F182" s="86">
        <v>2</v>
      </c>
      <c r="G182" s="86">
        <v>3</v>
      </c>
      <c r="H182" s="86">
        <v>4</v>
      </c>
      <c r="I182" s="86">
        <v>4</v>
      </c>
      <c r="J182" s="86">
        <v>3</v>
      </c>
      <c r="K182" s="86">
        <v>2</v>
      </c>
      <c r="L182" s="86">
        <v>2</v>
      </c>
      <c r="M182" s="86">
        <v>3</v>
      </c>
      <c r="N182" s="86">
        <v>2</v>
      </c>
      <c r="O182" s="86">
        <v>4</v>
      </c>
      <c r="P182" s="88">
        <f t="shared" ref="P182" si="168">SUM(F182:O183)/10</f>
        <v>2.9</v>
      </c>
      <c r="Q182" s="85">
        <v>1</v>
      </c>
      <c r="R182" s="85">
        <v>1</v>
      </c>
      <c r="S182" s="85">
        <v>1</v>
      </c>
      <c r="T182" s="85">
        <v>2</v>
      </c>
      <c r="U182" s="85">
        <v>1</v>
      </c>
      <c r="V182" s="85">
        <v>1</v>
      </c>
      <c r="W182" s="85">
        <v>2</v>
      </c>
      <c r="X182" s="85">
        <v>1</v>
      </c>
      <c r="Y182" s="85">
        <v>1</v>
      </c>
      <c r="Z182" s="85">
        <v>2</v>
      </c>
      <c r="AA182" s="88">
        <f t="shared" ref="AA182" si="169">SUM(Q182:Z183)/10</f>
        <v>1.3</v>
      </c>
      <c r="AB182" s="86">
        <f>P182*AA182</f>
        <v>3.77</v>
      </c>
    </row>
    <row r="183" spans="1:28" ht="25.5" x14ac:dyDescent="0.25">
      <c r="A183" s="86"/>
      <c r="B183" s="86"/>
      <c r="C183" s="62"/>
      <c r="D183" s="4" t="s">
        <v>8</v>
      </c>
      <c r="E183" s="33" t="str">
        <f>D183&amp;" "&amp;VLOOKUP(A182,'Risk Tespit Formu '!A:E,5,FALSE)</f>
        <v>Sebep: Risk analizi ve kritik varlık tespit çalışmalarının eksik yapılması</v>
      </c>
      <c r="F183" s="86"/>
      <c r="G183" s="86"/>
      <c r="H183" s="86"/>
      <c r="I183" s="86"/>
      <c r="J183" s="86"/>
      <c r="K183" s="86"/>
      <c r="L183" s="86"/>
      <c r="M183" s="86"/>
      <c r="N183" s="86"/>
      <c r="O183" s="86"/>
      <c r="P183" s="89"/>
      <c r="Q183" s="86"/>
      <c r="R183" s="86"/>
      <c r="S183" s="86"/>
      <c r="T183" s="86"/>
      <c r="U183" s="86"/>
      <c r="V183" s="86"/>
      <c r="W183" s="86"/>
      <c r="X183" s="86"/>
      <c r="Y183" s="86"/>
      <c r="Z183" s="86"/>
      <c r="AA183" s="89"/>
      <c r="AB183" s="86"/>
    </row>
    <row r="184" spans="1:28" ht="25.5" x14ac:dyDescent="0.25">
      <c r="A184" s="85">
        <v>114</v>
      </c>
      <c r="B184" s="85" t="s">
        <v>459</v>
      </c>
      <c r="C184" s="57" t="s">
        <v>71</v>
      </c>
      <c r="D184" s="3" t="s">
        <v>7</v>
      </c>
      <c r="E184" s="22" t="str">
        <f>D184&amp;" "&amp;VLOOKUP(A184,'Risk Tespit Formu '!A:E,4,FALSE)</f>
        <v>Risk:  Tahliye/eylem sırasında iletişim kopması ve koordinasyon hatası</v>
      </c>
      <c r="F184" s="86">
        <v>4</v>
      </c>
      <c r="G184" s="86">
        <v>5</v>
      </c>
      <c r="H184" s="86">
        <v>6</v>
      </c>
      <c r="I184" s="86">
        <v>5</v>
      </c>
      <c r="J184" s="86">
        <v>5</v>
      </c>
      <c r="K184" s="86">
        <v>4</v>
      </c>
      <c r="L184" s="86">
        <v>4</v>
      </c>
      <c r="M184" s="86">
        <v>5</v>
      </c>
      <c r="N184" s="86">
        <v>5</v>
      </c>
      <c r="O184" s="86">
        <v>5</v>
      </c>
      <c r="P184" s="88">
        <f t="shared" ref="P184" si="170">SUM(F184:O185)/10</f>
        <v>4.8</v>
      </c>
      <c r="Q184" s="85">
        <v>2</v>
      </c>
      <c r="R184" s="85">
        <v>4</v>
      </c>
      <c r="S184" s="85">
        <v>2</v>
      </c>
      <c r="T184" s="85">
        <v>2</v>
      </c>
      <c r="U184" s="85">
        <v>2</v>
      </c>
      <c r="V184" s="85">
        <v>3</v>
      </c>
      <c r="W184" s="85">
        <v>3</v>
      </c>
      <c r="X184" s="85">
        <v>2</v>
      </c>
      <c r="Y184" s="85">
        <v>2</v>
      </c>
      <c r="Z184" s="85">
        <v>3</v>
      </c>
      <c r="AA184" s="88">
        <f t="shared" ref="AA184" si="171">SUM(Q184:Z185)/10</f>
        <v>2.5</v>
      </c>
      <c r="AB184" s="86">
        <f>P184*AA184</f>
        <v>12</v>
      </c>
    </row>
    <row r="185" spans="1:28" ht="25.5" x14ac:dyDescent="0.25">
      <c r="A185" s="86"/>
      <c r="B185" s="86"/>
      <c r="C185" s="62"/>
      <c r="D185" s="4" t="s">
        <v>8</v>
      </c>
      <c r="E185" s="33" t="str">
        <f>D185&amp;" "&amp;VLOOKUP(A184,'Risk Tespit Formu '!A:E,5,FALSE)</f>
        <v>Sebep: İletişim kanallarının yedeklenmemesi ve rol/taşınmaz sorumluluklarının net olmaması</v>
      </c>
      <c r="F185" s="86"/>
      <c r="G185" s="86"/>
      <c r="H185" s="86"/>
      <c r="I185" s="86"/>
      <c r="J185" s="86"/>
      <c r="K185" s="86"/>
      <c r="L185" s="86"/>
      <c r="M185" s="86"/>
      <c r="N185" s="86"/>
      <c r="O185" s="86"/>
      <c r="P185" s="89"/>
      <c r="Q185" s="86"/>
      <c r="R185" s="86"/>
      <c r="S185" s="86"/>
      <c r="T185" s="86"/>
      <c r="U185" s="86"/>
      <c r="V185" s="86"/>
      <c r="W185" s="86"/>
      <c r="X185" s="86"/>
      <c r="Y185" s="86"/>
      <c r="Z185" s="86"/>
      <c r="AA185" s="89"/>
      <c r="AB185" s="86"/>
    </row>
    <row r="186" spans="1:28" ht="25.5" x14ac:dyDescent="0.25">
      <c r="A186" s="85">
        <v>116</v>
      </c>
      <c r="B186" s="85" t="s">
        <v>459</v>
      </c>
      <c r="C186" s="57" t="s">
        <v>71</v>
      </c>
      <c r="D186" s="3" t="s">
        <v>7</v>
      </c>
      <c r="E186" s="22" t="str">
        <f>D186&amp;" "&amp;VLOOKUP(A186,'Risk Tespit Formu '!A:E,4,FALSE)</f>
        <v>Risk:  Kaynak (ekipman, alan, personel) yetersizliği nedeniyle planın uygulanamaması</v>
      </c>
      <c r="F186" s="86">
        <v>4</v>
      </c>
      <c r="G186" s="86">
        <v>5</v>
      </c>
      <c r="H186" s="86">
        <v>6</v>
      </c>
      <c r="I186" s="86">
        <v>5</v>
      </c>
      <c r="J186" s="86">
        <v>5</v>
      </c>
      <c r="K186" s="86">
        <v>4</v>
      </c>
      <c r="L186" s="86">
        <v>4</v>
      </c>
      <c r="M186" s="86">
        <v>5</v>
      </c>
      <c r="N186" s="86">
        <v>5</v>
      </c>
      <c r="O186" s="86">
        <v>5</v>
      </c>
      <c r="P186" s="88">
        <f t="shared" ref="P186" si="172">SUM(F186:O187)/10</f>
        <v>4.8</v>
      </c>
      <c r="Q186" s="85">
        <v>2</v>
      </c>
      <c r="R186" s="85">
        <v>4</v>
      </c>
      <c r="S186" s="85">
        <v>2</v>
      </c>
      <c r="T186" s="85">
        <v>2</v>
      </c>
      <c r="U186" s="85">
        <v>2</v>
      </c>
      <c r="V186" s="85">
        <v>3</v>
      </c>
      <c r="W186" s="85">
        <v>3</v>
      </c>
      <c r="X186" s="85">
        <v>2</v>
      </c>
      <c r="Y186" s="85">
        <v>2</v>
      </c>
      <c r="Z186" s="85">
        <v>3</v>
      </c>
      <c r="AA186" s="88">
        <f t="shared" ref="AA186" si="173">SUM(Q186:Z187)/10</f>
        <v>2.5</v>
      </c>
      <c r="AB186" s="86">
        <f>P186*AA186</f>
        <v>12</v>
      </c>
    </row>
    <row r="187" spans="1:28" ht="25.5" x14ac:dyDescent="0.25">
      <c r="A187" s="86"/>
      <c r="B187" s="86"/>
      <c r="C187" s="62"/>
      <c r="D187" s="4" t="s">
        <v>8</v>
      </c>
      <c r="E187" s="33" t="str">
        <f>D187&amp;" "&amp;VLOOKUP(A186,'Risk Tespit Formu '!A:E,5,FALSE)</f>
        <v>Sebep: Kaynak ihtiyacı planlamasının yapılmaması veya bütçe kısıtları</v>
      </c>
      <c r="F187" s="86"/>
      <c r="G187" s="86"/>
      <c r="H187" s="86"/>
      <c r="I187" s="86"/>
      <c r="J187" s="86"/>
      <c r="K187" s="86"/>
      <c r="L187" s="86"/>
      <c r="M187" s="86"/>
      <c r="N187" s="86"/>
      <c r="O187" s="86"/>
      <c r="P187" s="89"/>
      <c r="Q187" s="86"/>
      <c r="R187" s="86"/>
      <c r="S187" s="86"/>
      <c r="T187" s="86"/>
      <c r="U187" s="86"/>
      <c r="V187" s="86"/>
      <c r="W187" s="86"/>
      <c r="X187" s="86"/>
      <c r="Y187" s="86"/>
      <c r="Z187" s="86"/>
      <c r="AA187" s="89"/>
      <c r="AB187" s="86"/>
    </row>
    <row r="188" spans="1:28" x14ac:dyDescent="0.25">
      <c r="A188" s="85">
        <v>117</v>
      </c>
      <c r="B188" s="85" t="s">
        <v>459</v>
      </c>
      <c r="C188" s="62" t="s">
        <v>72</v>
      </c>
      <c r="D188" s="3" t="s">
        <v>7</v>
      </c>
      <c r="E188" s="22" t="str">
        <f>D188&amp;" "&amp;VLOOKUP(A188,'Risk Tespit Formu '!A:E,4,FALSE)</f>
        <v>Risk:  Vekalet yetkisinin hatalı veya usulsüz verilmesi</v>
      </c>
      <c r="F188" s="86">
        <v>5</v>
      </c>
      <c r="G188" s="86">
        <v>4</v>
      </c>
      <c r="H188" s="86">
        <v>5</v>
      </c>
      <c r="I188" s="86">
        <v>6</v>
      </c>
      <c r="J188" s="86">
        <v>6</v>
      </c>
      <c r="K188" s="86">
        <v>5</v>
      </c>
      <c r="L188" s="86">
        <v>5</v>
      </c>
      <c r="M188" s="86">
        <v>4</v>
      </c>
      <c r="N188" s="86">
        <v>3</v>
      </c>
      <c r="O188" s="86">
        <v>3</v>
      </c>
      <c r="P188" s="88">
        <f t="shared" ref="P188" si="174">SUM(F188:O189)/10</f>
        <v>4.5999999999999996</v>
      </c>
      <c r="Q188" s="85">
        <v>1</v>
      </c>
      <c r="R188" s="85">
        <v>1</v>
      </c>
      <c r="S188" s="85">
        <v>2</v>
      </c>
      <c r="T188" s="85">
        <v>1</v>
      </c>
      <c r="U188" s="85">
        <v>1</v>
      </c>
      <c r="V188" s="85">
        <v>1</v>
      </c>
      <c r="W188" s="85">
        <v>1</v>
      </c>
      <c r="X188" s="85">
        <v>1</v>
      </c>
      <c r="Y188" s="85">
        <v>1</v>
      </c>
      <c r="Z188" s="85">
        <v>1</v>
      </c>
      <c r="AA188" s="88">
        <f t="shared" ref="AA188" si="175">SUM(Q188:Z189)/10</f>
        <v>1.1000000000000001</v>
      </c>
      <c r="AB188" s="86">
        <f>P188*AA188</f>
        <v>5.0599999999999996</v>
      </c>
    </row>
    <row r="189" spans="1:28" ht="25.5" x14ac:dyDescent="0.25">
      <c r="A189" s="86"/>
      <c r="B189" s="86"/>
      <c r="C189" s="62"/>
      <c r="D189" s="4" t="s">
        <v>8</v>
      </c>
      <c r="E189" s="33" t="str">
        <f>D189&amp;" "&amp;VLOOKUP(A188,'Risk Tespit Formu '!A:E,5,FALSE)</f>
        <v>Sebep: Mevzuat ve prosedür bilgisinin eksik olması veya yetki devrinin yanlış yapılması</v>
      </c>
      <c r="F189" s="86"/>
      <c r="G189" s="86"/>
      <c r="H189" s="86"/>
      <c r="I189" s="86"/>
      <c r="J189" s="86"/>
      <c r="K189" s="86"/>
      <c r="L189" s="86"/>
      <c r="M189" s="86"/>
      <c r="N189" s="86"/>
      <c r="O189" s="86"/>
      <c r="P189" s="89"/>
      <c r="Q189" s="86"/>
      <c r="R189" s="86"/>
      <c r="S189" s="86"/>
      <c r="T189" s="86"/>
      <c r="U189" s="86"/>
      <c r="V189" s="86"/>
      <c r="W189" s="86"/>
      <c r="X189" s="86"/>
      <c r="Y189" s="86"/>
      <c r="Z189" s="86"/>
      <c r="AA189" s="89"/>
      <c r="AB189" s="86"/>
    </row>
    <row r="190" spans="1:28" x14ac:dyDescent="0.25">
      <c r="A190" s="85">
        <v>118</v>
      </c>
      <c r="B190" s="85" t="s">
        <v>459</v>
      </c>
      <c r="C190" s="62" t="s">
        <v>72</v>
      </c>
      <c r="D190" s="3" t="s">
        <v>7</v>
      </c>
      <c r="E190" s="22" t="str">
        <f>D190&amp;" "&amp;VLOOKUP(A190,'Risk Tespit Formu '!A:E,4,FALSE)</f>
        <v>Risk:  Vekalet sürecinin gecikmesi veya aksaması</v>
      </c>
      <c r="F190" s="86">
        <v>4</v>
      </c>
      <c r="G190" s="86">
        <v>2</v>
      </c>
      <c r="H190" s="86">
        <v>3</v>
      </c>
      <c r="I190" s="86">
        <v>3</v>
      </c>
      <c r="J190" s="86">
        <v>3</v>
      </c>
      <c r="K190" s="86">
        <v>4</v>
      </c>
      <c r="L190" s="86">
        <v>4</v>
      </c>
      <c r="M190" s="86">
        <v>5</v>
      </c>
      <c r="N190" s="86">
        <v>3</v>
      </c>
      <c r="O190" s="86">
        <v>3</v>
      </c>
      <c r="P190" s="88">
        <f t="shared" ref="P190" si="176">SUM(F190:O191)/10</f>
        <v>3.4</v>
      </c>
      <c r="Q190" s="85">
        <v>1</v>
      </c>
      <c r="R190" s="85">
        <v>1</v>
      </c>
      <c r="S190" s="85">
        <v>1</v>
      </c>
      <c r="T190" s="85">
        <v>1</v>
      </c>
      <c r="U190" s="85">
        <v>1</v>
      </c>
      <c r="V190" s="85">
        <v>1</v>
      </c>
      <c r="W190" s="85">
        <v>1</v>
      </c>
      <c r="X190" s="85">
        <v>1</v>
      </c>
      <c r="Y190" s="85">
        <v>1</v>
      </c>
      <c r="Z190" s="85">
        <v>1</v>
      </c>
      <c r="AA190" s="88">
        <f t="shared" ref="AA190" si="177">SUM(Q190:Z191)/10</f>
        <v>1</v>
      </c>
      <c r="AB190" s="86">
        <f>P190*AA190</f>
        <v>3.4</v>
      </c>
    </row>
    <row r="191" spans="1:28" ht="25.5" x14ac:dyDescent="0.25">
      <c r="A191" s="86"/>
      <c r="B191" s="86"/>
      <c r="C191" s="62"/>
      <c r="D191" s="4" t="s">
        <v>8</v>
      </c>
      <c r="E191" s="33" t="str">
        <f>D191&amp;" "&amp;VLOOKUP(A190,'Risk Tespit Formu '!A:E,5,FALSE)</f>
        <v>Sebep: Onay ve imza süreçlerinin yavaş işlemesi veya koordinasyon eksikliği</v>
      </c>
      <c r="F191" s="86"/>
      <c r="G191" s="86"/>
      <c r="H191" s="86"/>
      <c r="I191" s="86"/>
      <c r="J191" s="86"/>
      <c r="K191" s="86"/>
      <c r="L191" s="86"/>
      <c r="M191" s="86"/>
      <c r="N191" s="86"/>
      <c r="O191" s="86"/>
      <c r="P191" s="89"/>
      <c r="Q191" s="86"/>
      <c r="R191" s="86"/>
      <c r="S191" s="86"/>
      <c r="T191" s="86"/>
      <c r="U191" s="86"/>
      <c r="V191" s="86"/>
      <c r="W191" s="86"/>
      <c r="X191" s="86"/>
      <c r="Y191" s="86"/>
      <c r="Z191" s="86"/>
      <c r="AA191" s="89"/>
      <c r="AB191" s="86"/>
    </row>
    <row r="192" spans="1:28" ht="25.5" x14ac:dyDescent="0.25">
      <c r="A192" s="85">
        <v>119</v>
      </c>
      <c r="B192" s="85" t="s">
        <v>459</v>
      </c>
      <c r="C192" s="62" t="s">
        <v>361</v>
      </c>
      <c r="D192" s="3" t="s">
        <v>7</v>
      </c>
      <c r="E192" s="22" t="str">
        <f>D192&amp;" "&amp;VLOOKUP(A192,'Risk Tespit Formu '!A:E,4,FALSE)</f>
        <v>Risk:  Güncel mevzuat değişikliklerinin takip edilmemesi nedeniyle hatalı karar verilmesi</v>
      </c>
      <c r="F192" s="86">
        <v>4</v>
      </c>
      <c r="G192" s="86">
        <v>3</v>
      </c>
      <c r="H192" s="86">
        <v>2</v>
      </c>
      <c r="I192" s="86">
        <v>3</v>
      </c>
      <c r="J192" s="86">
        <v>2</v>
      </c>
      <c r="K192" s="86">
        <v>2</v>
      </c>
      <c r="L192" s="86">
        <v>4</v>
      </c>
      <c r="M192" s="86">
        <v>3</v>
      </c>
      <c r="N192" s="86">
        <v>3</v>
      </c>
      <c r="O192" s="86">
        <v>3</v>
      </c>
      <c r="P192" s="88">
        <f t="shared" ref="P192" si="178">SUM(F192:O193)/10</f>
        <v>2.9</v>
      </c>
      <c r="Q192" s="85">
        <v>1</v>
      </c>
      <c r="R192" s="85">
        <v>1</v>
      </c>
      <c r="S192" s="85">
        <v>2</v>
      </c>
      <c r="T192" s="85">
        <v>1</v>
      </c>
      <c r="U192" s="85">
        <v>1</v>
      </c>
      <c r="V192" s="85">
        <v>2</v>
      </c>
      <c r="W192" s="85">
        <v>2</v>
      </c>
      <c r="X192" s="85">
        <v>2</v>
      </c>
      <c r="Y192" s="85">
        <v>1</v>
      </c>
      <c r="Z192" s="85">
        <v>1</v>
      </c>
      <c r="AA192" s="88">
        <f t="shared" ref="AA192" si="179">SUM(Q192:Z193)/10</f>
        <v>1.4</v>
      </c>
      <c r="AB192" s="86">
        <f>P192*AA192</f>
        <v>4.0599999999999996</v>
      </c>
    </row>
    <row r="193" spans="1:28" ht="25.5" x14ac:dyDescent="0.25">
      <c r="A193" s="86"/>
      <c r="B193" s="86"/>
      <c r="C193" s="62"/>
      <c r="D193" s="4" t="s">
        <v>8</v>
      </c>
      <c r="E193" s="33" t="str">
        <f>D193&amp;" "&amp;VLOOKUP(A192,'Risk Tespit Formu '!A:E,5,FALSE)</f>
        <v>Sebep: Takip görevinin kişilere bağlı (otomasyon dışı) yürütülmesi</v>
      </c>
      <c r="F193" s="86"/>
      <c r="G193" s="86"/>
      <c r="H193" s="86"/>
      <c r="I193" s="86"/>
      <c r="J193" s="86"/>
      <c r="K193" s="86"/>
      <c r="L193" s="86"/>
      <c r="M193" s="86"/>
      <c r="N193" s="86"/>
      <c r="O193" s="86"/>
      <c r="P193" s="89"/>
      <c r="Q193" s="86"/>
      <c r="R193" s="86"/>
      <c r="S193" s="86"/>
      <c r="T193" s="86"/>
      <c r="U193" s="86"/>
      <c r="V193" s="86"/>
      <c r="W193" s="86"/>
      <c r="X193" s="86"/>
      <c r="Y193" s="86"/>
      <c r="Z193" s="86"/>
      <c r="AA193" s="89"/>
      <c r="AB193" s="86"/>
    </row>
    <row r="194" spans="1:28" ht="25.5" x14ac:dyDescent="0.25">
      <c r="A194" s="85">
        <v>120</v>
      </c>
      <c r="B194" s="85" t="s">
        <v>459</v>
      </c>
      <c r="C194" s="62" t="s">
        <v>361</v>
      </c>
      <c r="D194" s="3" t="s">
        <v>7</v>
      </c>
      <c r="E194" s="22" t="str">
        <f>D194&amp;" "&amp;VLOOKUP(A194,'Risk Tespit Formu '!A:E,4,FALSE)</f>
        <v>Risk:  Soruşturmacının tarafsız olmaması veya çıkar çatışması bulunması</v>
      </c>
      <c r="F194" s="86">
        <v>9</v>
      </c>
      <c r="G194" s="86">
        <v>10</v>
      </c>
      <c r="H194" s="86">
        <v>8</v>
      </c>
      <c r="I194" s="86">
        <v>9</v>
      </c>
      <c r="J194" s="86">
        <v>8</v>
      </c>
      <c r="K194" s="86">
        <v>8</v>
      </c>
      <c r="L194" s="86">
        <v>9</v>
      </c>
      <c r="M194" s="86">
        <v>8</v>
      </c>
      <c r="N194" s="86">
        <v>6</v>
      </c>
      <c r="O194" s="86">
        <v>8</v>
      </c>
      <c r="P194" s="88">
        <f t="shared" ref="P194" si="180">SUM(F194:O195)/10</f>
        <v>8.3000000000000007</v>
      </c>
      <c r="Q194" s="85">
        <v>5</v>
      </c>
      <c r="R194" s="85">
        <v>4</v>
      </c>
      <c r="S194" s="85">
        <v>3</v>
      </c>
      <c r="T194" s="85">
        <v>5</v>
      </c>
      <c r="U194" s="85">
        <v>4</v>
      </c>
      <c r="V194" s="85">
        <v>5</v>
      </c>
      <c r="W194" s="85">
        <v>4</v>
      </c>
      <c r="X194" s="85">
        <v>5</v>
      </c>
      <c r="Y194" s="85">
        <v>4</v>
      </c>
      <c r="Z194" s="85">
        <v>3</v>
      </c>
      <c r="AA194" s="88">
        <f t="shared" ref="AA194" si="181">SUM(Q194:Z195)/10</f>
        <v>4.2</v>
      </c>
      <c r="AB194" s="86">
        <f>P194*AA194</f>
        <v>34.860000000000007</v>
      </c>
    </row>
    <row r="195" spans="1:28" ht="25.5" x14ac:dyDescent="0.25">
      <c r="A195" s="86"/>
      <c r="B195" s="86"/>
      <c r="C195" s="62"/>
      <c r="D195" s="4" t="s">
        <v>8</v>
      </c>
      <c r="E195" s="33" t="str">
        <f>D195&amp;" "&amp;VLOOKUP(A194,'Risk Tespit Formu '!A:E,5,FALSE)</f>
        <v>Sebep: Soruşturmacı seçimi sürecinde objektif kriterlerin olmaması</v>
      </c>
      <c r="F195" s="86"/>
      <c r="G195" s="86"/>
      <c r="H195" s="86"/>
      <c r="I195" s="86"/>
      <c r="J195" s="86"/>
      <c r="K195" s="86"/>
      <c r="L195" s="86"/>
      <c r="M195" s="86"/>
      <c r="N195" s="86"/>
      <c r="O195" s="86"/>
      <c r="P195" s="89"/>
      <c r="Q195" s="86"/>
      <c r="R195" s="86"/>
      <c r="S195" s="86"/>
      <c r="T195" s="86"/>
      <c r="U195" s="86"/>
      <c r="V195" s="86"/>
      <c r="W195" s="86"/>
      <c r="X195" s="86"/>
      <c r="Y195" s="86"/>
      <c r="Z195" s="86"/>
      <c r="AA195" s="89"/>
      <c r="AB195" s="86"/>
    </row>
    <row r="196" spans="1:28" ht="25.5" x14ac:dyDescent="0.25">
      <c r="A196" s="85">
        <v>125</v>
      </c>
      <c r="B196" s="85" t="s">
        <v>459</v>
      </c>
      <c r="C196" s="62" t="s">
        <v>361</v>
      </c>
      <c r="D196" s="3" t="s">
        <v>7</v>
      </c>
      <c r="E196" s="22" t="str">
        <f>D196&amp;" "&amp;VLOOKUP(A196,'Risk Tespit Formu '!A:E,4,FALSE)</f>
        <v>Risk:  Akademik ve idari personel arasında ayrımcı uygulamalar yapılması</v>
      </c>
      <c r="F196" s="86">
        <v>3</v>
      </c>
      <c r="G196" s="86">
        <v>3</v>
      </c>
      <c r="H196" s="86">
        <v>2</v>
      </c>
      <c r="I196" s="86">
        <v>3</v>
      </c>
      <c r="J196" s="86">
        <v>3</v>
      </c>
      <c r="K196" s="86">
        <v>3</v>
      </c>
      <c r="L196" s="86">
        <v>2</v>
      </c>
      <c r="M196" s="86">
        <v>2</v>
      </c>
      <c r="N196" s="86">
        <v>5</v>
      </c>
      <c r="O196" s="86">
        <v>1</v>
      </c>
      <c r="P196" s="88">
        <f t="shared" ref="P196" si="182">SUM(F196:O197)/10</f>
        <v>2.7</v>
      </c>
      <c r="Q196" s="85">
        <v>1</v>
      </c>
      <c r="R196" s="85">
        <v>1</v>
      </c>
      <c r="S196" s="85">
        <v>2</v>
      </c>
      <c r="T196" s="85">
        <v>1</v>
      </c>
      <c r="U196" s="85">
        <v>1</v>
      </c>
      <c r="V196" s="85">
        <v>2</v>
      </c>
      <c r="W196" s="85">
        <v>1</v>
      </c>
      <c r="X196" s="85">
        <v>2</v>
      </c>
      <c r="Y196" s="85">
        <v>1</v>
      </c>
      <c r="Z196" s="85">
        <v>2</v>
      </c>
      <c r="AA196" s="88">
        <f t="shared" ref="AA196" si="183">SUM(Q196:Z197)/10</f>
        <v>1.4</v>
      </c>
      <c r="AB196" s="86">
        <f>P196*AA196</f>
        <v>3.78</v>
      </c>
    </row>
    <row r="197" spans="1:28" ht="38.25" x14ac:dyDescent="0.25">
      <c r="A197" s="86"/>
      <c r="B197" s="86"/>
      <c r="C197" s="62"/>
      <c r="D197" s="4" t="s">
        <v>8</v>
      </c>
      <c r="E197" s="33" t="str">
        <f>D197&amp;" "&amp;VLOOKUP(A196,'Risk Tespit Formu '!A:E,5,FALSE)</f>
        <v>Sebep: Soruşturmayı yürüten kişilerin tarafsızlık ilkesine uymaması, eşitlik, adalet ve etik ilkeler konusunda yeterli farkındalığa sahip olmaması</v>
      </c>
      <c r="F197" s="86"/>
      <c r="G197" s="86"/>
      <c r="H197" s="86"/>
      <c r="I197" s="86"/>
      <c r="J197" s="86"/>
      <c r="K197" s="86"/>
      <c r="L197" s="86"/>
      <c r="M197" s="86"/>
      <c r="N197" s="86"/>
      <c r="O197" s="86"/>
      <c r="P197" s="89"/>
      <c r="Q197" s="86"/>
      <c r="R197" s="86"/>
      <c r="S197" s="86"/>
      <c r="T197" s="86"/>
      <c r="U197" s="86"/>
      <c r="V197" s="86"/>
      <c r="W197" s="86"/>
      <c r="X197" s="86"/>
      <c r="Y197" s="86"/>
      <c r="Z197" s="86"/>
      <c r="AA197" s="89"/>
      <c r="AB197" s="86"/>
    </row>
    <row r="198" spans="1:28" ht="25.5" x14ac:dyDescent="0.25">
      <c r="A198" s="85">
        <v>126</v>
      </c>
      <c r="B198" s="85" t="s">
        <v>459</v>
      </c>
      <c r="C198" s="62" t="s">
        <v>361</v>
      </c>
      <c r="D198" s="3" t="s">
        <v>7</v>
      </c>
      <c r="E198" s="22" t="str">
        <f>D198&amp;" "&amp;VLOOKUP(A198,'Risk Tespit Formu '!A:E,4,FALSE)</f>
        <v>Risk:  Haksız veya usulsüz disiplin cezaları nedeniyle açılan davalarda iptal ve tazminata hükmedilmesi</v>
      </c>
      <c r="F198" s="86">
        <v>4</v>
      </c>
      <c r="G198" s="86">
        <v>4</v>
      </c>
      <c r="H198" s="86">
        <v>3</v>
      </c>
      <c r="I198" s="86">
        <v>3</v>
      </c>
      <c r="J198" s="86">
        <v>3</v>
      </c>
      <c r="K198" s="86">
        <v>2</v>
      </c>
      <c r="L198" s="86">
        <v>2</v>
      </c>
      <c r="M198" s="86">
        <v>3</v>
      </c>
      <c r="N198" s="86">
        <v>4</v>
      </c>
      <c r="O198" s="86">
        <v>2</v>
      </c>
      <c r="P198" s="88">
        <f t="shared" ref="P198" si="184">SUM(F198:O199)/10</f>
        <v>3</v>
      </c>
      <c r="Q198" s="85">
        <v>1</v>
      </c>
      <c r="R198" s="85">
        <v>1</v>
      </c>
      <c r="S198" s="85">
        <v>2</v>
      </c>
      <c r="T198" s="85">
        <v>1</v>
      </c>
      <c r="U198" s="85">
        <v>1</v>
      </c>
      <c r="V198" s="85">
        <v>1</v>
      </c>
      <c r="W198" s="85">
        <v>1</v>
      </c>
      <c r="X198" s="85">
        <v>2</v>
      </c>
      <c r="Y198" s="85">
        <v>1</v>
      </c>
      <c r="Z198" s="85">
        <v>1</v>
      </c>
      <c r="AA198" s="88">
        <f t="shared" ref="AA198" si="185">SUM(Q198:Z199)/10</f>
        <v>1.2</v>
      </c>
      <c r="AB198" s="86">
        <f>P198*AA198</f>
        <v>3.5999999999999996</v>
      </c>
    </row>
    <row r="199" spans="1:28" ht="25.5" x14ac:dyDescent="0.25">
      <c r="A199" s="86"/>
      <c r="B199" s="86"/>
      <c r="C199" s="62"/>
      <c r="D199" s="4" t="s">
        <v>8</v>
      </c>
      <c r="E199" s="33" t="str">
        <f>D199&amp;" "&amp;VLOOKUP(A198,'Risk Tespit Formu '!A:E,5,FALSE)</f>
        <v>Sebep: Disiplin sürecinin ön kontrol ve denetim mekanizmasının olmaması</v>
      </c>
      <c r="F199" s="86"/>
      <c r="G199" s="86"/>
      <c r="H199" s="86"/>
      <c r="I199" s="86"/>
      <c r="J199" s="86"/>
      <c r="K199" s="86"/>
      <c r="L199" s="86"/>
      <c r="M199" s="86"/>
      <c r="N199" s="86"/>
      <c r="O199" s="86"/>
      <c r="P199" s="89"/>
      <c r="Q199" s="86"/>
      <c r="R199" s="86"/>
      <c r="S199" s="86"/>
      <c r="T199" s="86"/>
      <c r="U199" s="86"/>
      <c r="V199" s="86"/>
      <c r="W199" s="86"/>
      <c r="X199" s="86"/>
      <c r="Y199" s="86"/>
      <c r="Z199" s="86"/>
      <c r="AA199" s="89"/>
      <c r="AB199" s="86"/>
    </row>
    <row r="200" spans="1:28" ht="19.5" customHeight="1" x14ac:dyDescent="0.25">
      <c r="A200" s="8">
        <v>1</v>
      </c>
      <c r="B200" s="8">
        <v>2</v>
      </c>
      <c r="C200" s="8">
        <v>3</v>
      </c>
      <c r="D200" s="8"/>
      <c r="E200" s="8">
        <v>4</v>
      </c>
      <c r="F200" s="8">
        <v>6</v>
      </c>
      <c r="G200" s="8">
        <v>7</v>
      </c>
      <c r="H200" s="8">
        <v>8</v>
      </c>
      <c r="I200" s="8">
        <v>9</v>
      </c>
      <c r="J200" s="8">
        <v>10</v>
      </c>
      <c r="K200" s="8">
        <v>11</v>
      </c>
      <c r="L200" s="8">
        <v>12</v>
      </c>
      <c r="M200" s="8">
        <v>13</v>
      </c>
      <c r="N200" s="8">
        <v>15</v>
      </c>
      <c r="O200" s="8">
        <v>16</v>
      </c>
      <c r="P200" s="8">
        <v>19</v>
      </c>
      <c r="Q200" s="8">
        <v>21</v>
      </c>
      <c r="R200" s="8">
        <v>22</v>
      </c>
      <c r="S200" s="8">
        <v>23</v>
      </c>
      <c r="T200" s="8">
        <v>24</v>
      </c>
      <c r="U200" s="8">
        <v>25</v>
      </c>
      <c r="V200" s="8">
        <v>26</v>
      </c>
      <c r="W200" s="8">
        <v>27</v>
      </c>
      <c r="X200" s="8">
        <v>28</v>
      </c>
      <c r="Y200" s="8">
        <v>29</v>
      </c>
      <c r="Z200" s="8">
        <v>30</v>
      </c>
      <c r="AA200" s="8">
        <v>34</v>
      </c>
      <c r="AB200" s="8">
        <v>35</v>
      </c>
    </row>
    <row r="201" spans="1:28" s="2" customFormat="1" ht="36.75" thickBot="1" x14ac:dyDescent="0.3">
      <c r="A201" s="9" t="s">
        <v>0</v>
      </c>
      <c r="B201" s="9" t="s">
        <v>40</v>
      </c>
      <c r="C201" s="9" t="s">
        <v>23</v>
      </c>
      <c r="D201" s="9"/>
      <c r="E201" s="9" t="s">
        <v>43</v>
      </c>
      <c r="F201" s="9" t="s">
        <v>1</v>
      </c>
      <c r="G201" s="9" t="s">
        <v>2</v>
      </c>
      <c r="H201" s="9" t="s">
        <v>1</v>
      </c>
      <c r="I201" s="9" t="s">
        <v>1</v>
      </c>
      <c r="J201" s="9" t="s">
        <v>1</v>
      </c>
      <c r="K201" s="9" t="s">
        <v>2</v>
      </c>
      <c r="L201" s="9" t="s">
        <v>2</v>
      </c>
      <c r="M201" s="9" t="s">
        <v>1</v>
      </c>
      <c r="N201" s="9" t="s">
        <v>2</v>
      </c>
      <c r="O201" s="9" t="s">
        <v>2</v>
      </c>
      <c r="P201" s="9" t="s">
        <v>6</v>
      </c>
      <c r="Q201" s="9" t="s">
        <v>4</v>
      </c>
      <c r="R201" s="9" t="s">
        <v>5</v>
      </c>
      <c r="S201" s="9" t="s">
        <v>3</v>
      </c>
      <c r="T201" s="9" t="s">
        <v>4</v>
      </c>
      <c r="U201" s="9" t="s">
        <v>4</v>
      </c>
      <c r="V201" s="9" t="s">
        <v>5</v>
      </c>
      <c r="W201" s="9" t="s">
        <v>5</v>
      </c>
      <c r="X201" s="9" t="s">
        <v>3</v>
      </c>
      <c r="Y201" s="9" t="s">
        <v>4</v>
      </c>
      <c r="Z201" s="9" t="s">
        <v>5</v>
      </c>
      <c r="AA201" s="9" t="s">
        <v>6</v>
      </c>
      <c r="AB201" s="9" t="s">
        <v>9</v>
      </c>
    </row>
    <row r="202" spans="1:28" ht="25.5" x14ac:dyDescent="0.25">
      <c r="A202" s="85">
        <v>128</v>
      </c>
      <c r="B202" s="85" t="s">
        <v>459</v>
      </c>
      <c r="C202" s="57" t="s">
        <v>74</v>
      </c>
      <c r="D202" s="3" t="s">
        <v>7</v>
      </c>
      <c r="E202" s="22" t="str">
        <f>D202&amp;" "&amp;VLOOKUP(A202,'Risk Tespit Formu '!A:E,4,FALSE)</f>
        <v>Risk:  Ders muafiyeti başvurusunun yanlış veya usulsüz değerlendirilmesi</v>
      </c>
      <c r="F202" s="86">
        <v>4</v>
      </c>
      <c r="G202" s="86">
        <v>5</v>
      </c>
      <c r="H202" s="86">
        <v>4</v>
      </c>
      <c r="I202" s="86">
        <v>5</v>
      </c>
      <c r="J202" s="86">
        <v>5</v>
      </c>
      <c r="K202" s="86">
        <v>4</v>
      </c>
      <c r="L202" s="86">
        <v>4</v>
      </c>
      <c r="M202" s="86">
        <v>4</v>
      </c>
      <c r="N202" s="86">
        <v>4</v>
      </c>
      <c r="O202" s="86">
        <v>4</v>
      </c>
      <c r="P202" s="88">
        <f t="shared" ref="P202" si="186">SUM(F202:O203)/10</f>
        <v>4.3</v>
      </c>
      <c r="Q202" s="85">
        <v>1</v>
      </c>
      <c r="R202" s="85">
        <v>1</v>
      </c>
      <c r="S202" s="85">
        <v>1</v>
      </c>
      <c r="T202" s="85">
        <v>2</v>
      </c>
      <c r="U202" s="85">
        <v>2</v>
      </c>
      <c r="V202" s="85">
        <v>1</v>
      </c>
      <c r="W202" s="85">
        <v>1</v>
      </c>
      <c r="X202" s="85">
        <v>1</v>
      </c>
      <c r="Y202" s="85">
        <v>1</v>
      </c>
      <c r="Z202" s="85">
        <v>1</v>
      </c>
      <c r="AA202" s="88">
        <f t="shared" ref="AA202" si="187">SUM(Q202:Z203)/10</f>
        <v>1.2</v>
      </c>
      <c r="AB202" s="86">
        <f>P202*AA202</f>
        <v>5.1599999999999993</v>
      </c>
    </row>
    <row r="203" spans="1:28" x14ac:dyDescent="0.25">
      <c r="A203" s="86"/>
      <c r="B203" s="86"/>
      <c r="C203" s="62"/>
      <c r="D203" s="4" t="s">
        <v>8</v>
      </c>
      <c r="E203" s="33" t="str">
        <f>D203&amp;" "&amp;VLOOKUP(A202,'Risk Tespit Formu '!A:E,5,FALSE)</f>
        <v>Sebep: Mevzuat ve akademik kriterlerin eksik bilinmesi</v>
      </c>
      <c r="F203" s="86"/>
      <c r="G203" s="86"/>
      <c r="H203" s="86"/>
      <c r="I203" s="86"/>
      <c r="J203" s="86"/>
      <c r="K203" s="86"/>
      <c r="L203" s="86"/>
      <c r="M203" s="86"/>
      <c r="N203" s="86"/>
      <c r="O203" s="86"/>
      <c r="P203" s="89"/>
      <c r="Q203" s="86"/>
      <c r="R203" s="86"/>
      <c r="S203" s="86"/>
      <c r="T203" s="86"/>
      <c r="U203" s="86"/>
      <c r="V203" s="86"/>
      <c r="W203" s="86"/>
      <c r="X203" s="86"/>
      <c r="Y203" s="86"/>
      <c r="Z203" s="86"/>
      <c r="AA203" s="89"/>
      <c r="AB203" s="86"/>
    </row>
    <row r="204" spans="1:28" x14ac:dyDescent="0.25">
      <c r="A204" s="85">
        <v>129</v>
      </c>
      <c r="B204" s="85" t="s">
        <v>459</v>
      </c>
      <c r="C204" s="57" t="s">
        <v>74</v>
      </c>
      <c r="D204" s="3" t="s">
        <v>7</v>
      </c>
      <c r="E204" s="22" t="str">
        <f>D204&amp;" "&amp;VLOOKUP(A204,'Risk Tespit Formu '!A:E,4,FALSE)</f>
        <v>Risk:  Muafiyet belgelerinin hatalı veya eksik hazırlanması</v>
      </c>
      <c r="F204" s="86">
        <v>4</v>
      </c>
      <c r="G204" s="86">
        <v>5</v>
      </c>
      <c r="H204" s="86">
        <v>3</v>
      </c>
      <c r="I204" s="86">
        <v>4</v>
      </c>
      <c r="J204" s="86">
        <v>4</v>
      </c>
      <c r="K204" s="86">
        <v>2</v>
      </c>
      <c r="L204" s="86">
        <v>2</v>
      </c>
      <c r="M204" s="86">
        <v>3</v>
      </c>
      <c r="N204" s="86">
        <v>3</v>
      </c>
      <c r="O204" s="86">
        <v>3</v>
      </c>
      <c r="P204" s="88">
        <f t="shared" ref="P204" si="188">SUM(F204:O205)/10</f>
        <v>3.3</v>
      </c>
      <c r="Q204" s="85">
        <v>1</v>
      </c>
      <c r="R204" s="85">
        <v>1</v>
      </c>
      <c r="S204" s="85">
        <v>1</v>
      </c>
      <c r="T204" s="85">
        <v>1</v>
      </c>
      <c r="U204" s="85">
        <v>1</v>
      </c>
      <c r="V204" s="85">
        <v>1</v>
      </c>
      <c r="W204" s="85">
        <v>1</v>
      </c>
      <c r="X204" s="85">
        <v>1</v>
      </c>
      <c r="Y204" s="85">
        <v>1</v>
      </c>
      <c r="Z204" s="85">
        <v>1</v>
      </c>
      <c r="AA204" s="88">
        <f t="shared" ref="AA204" si="189">SUM(Q204:Z205)/10</f>
        <v>1</v>
      </c>
      <c r="AB204" s="86">
        <f>P204*AA204</f>
        <v>3.3</v>
      </c>
    </row>
    <row r="205" spans="1:28" ht="25.5" x14ac:dyDescent="0.25">
      <c r="A205" s="86"/>
      <c r="B205" s="86"/>
      <c r="C205" s="62"/>
      <c r="D205" s="4" t="s">
        <v>8</v>
      </c>
      <c r="E205" s="33" t="str">
        <f>D205&amp;" "&amp;VLOOKUP(A204,'Risk Tespit Formu '!A:E,5,FALSE)</f>
        <v>Sebep: Dikkatsizlik veya belge kontrol mekanizmalarının yetersizliği</v>
      </c>
      <c r="F205" s="86"/>
      <c r="G205" s="86"/>
      <c r="H205" s="86"/>
      <c r="I205" s="86"/>
      <c r="J205" s="86"/>
      <c r="K205" s="86"/>
      <c r="L205" s="86"/>
      <c r="M205" s="86"/>
      <c r="N205" s="86"/>
      <c r="O205" s="86"/>
      <c r="P205" s="89"/>
      <c r="Q205" s="86"/>
      <c r="R205" s="86"/>
      <c r="S205" s="86"/>
      <c r="T205" s="86"/>
      <c r="U205" s="86"/>
      <c r="V205" s="86"/>
      <c r="W205" s="86"/>
      <c r="X205" s="86"/>
      <c r="Y205" s="86"/>
      <c r="Z205" s="86"/>
      <c r="AA205" s="89"/>
      <c r="AB205" s="86"/>
    </row>
    <row r="206" spans="1:28" x14ac:dyDescent="0.25">
      <c r="A206" s="85">
        <v>130</v>
      </c>
      <c r="B206" s="85" t="s">
        <v>459</v>
      </c>
      <c r="C206" s="57" t="s">
        <v>74</v>
      </c>
      <c r="D206" s="3" t="s">
        <v>7</v>
      </c>
      <c r="E206" s="22" t="str">
        <f>D206&amp;" "&amp;VLOOKUP(A206,'Risk Tespit Formu '!A:E,4,FALSE)</f>
        <v>Risk:  Muafiyet sürecinin gecikmesi</v>
      </c>
      <c r="F206" s="86">
        <v>2</v>
      </c>
      <c r="G206" s="86">
        <v>3</v>
      </c>
      <c r="H206" s="86">
        <v>3</v>
      </c>
      <c r="I206" s="86">
        <v>2</v>
      </c>
      <c r="J206" s="86">
        <v>2</v>
      </c>
      <c r="K206" s="86">
        <v>3</v>
      </c>
      <c r="L206" s="86">
        <v>3</v>
      </c>
      <c r="M206" s="86">
        <v>2</v>
      </c>
      <c r="N206" s="86">
        <v>2</v>
      </c>
      <c r="O206" s="86">
        <v>2</v>
      </c>
      <c r="P206" s="88">
        <f t="shared" ref="P206" si="190">SUM(F206:O207)/10</f>
        <v>2.4</v>
      </c>
      <c r="Q206" s="85">
        <v>1</v>
      </c>
      <c r="R206" s="85">
        <v>1</v>
      </c>
      <c r="S206" s="85">
        <v>1</v>
      </c>
      <c r="T206" s="85">
        <v>1</v>
      </c>
      <c r="U206" s="85">
        <v>1</v>
      </c>
      <c r="V206" s="85">
        <v>1</v>
      </c>
      <c r="W206" s="85">
        <v>1</v>
      </c>
      <c r="X206" s="85">
        <v>1</v>
      </c>
      <c r="Y206" s="85">
        <v>1</v>
      </c>
      <c r="Z206" s="85">
        <v>1</v>
      </c>
      <c r="AA206" s="88">
        <f t="shared" ref="AA206" si="191">SUM(Q206:Z207)/10</f>
        <v>1</v>
      </c>
      <c r="AB206" s="86">
        <f>P206*AA206</f>
        <v>2.4</v>
      </c>
    </row>
    <row r="207" spans="1:28" ht="25.5" x14ac:dyDescent="0.25">
      <c r="A207" s="86"/>
      <c r="B207" s="86"/>
      <c r="C207" s="62"/>
      <c r="D207" s="4" t="s">
        <v>8</v>
      </c>
      <c r="E207" s="33" t="str">
        <f>D207&amp;" "&amp;VLOOKUP(A206,'Risk Tespit Formu '!A:E,5,FALSE)</f>
        <v>Sebep: Onay ve değerlendirme süreçlerinin yavaş işlemesi veya iş yükü fazlalığı</v>
      </c>
      <c r="F207" s="86"/>
      <c r="G207" s="86"/>
      <c r="H207" s="86"/>
      <c r="I207" s="86"/>
      <c r="J207" s="86"/>
      <c r="K207" s="86"/>
      <c r="L207" s="86"/>
      <c r="M207" s="86"/>
      <c r="N207" s="86"/>
      <c r="O207" s="86"/>
      <c r="P207" s="89"/>
      <c r="Q207" s="86"/>
      <c r="R207" s="86"/>
      <c r="S207" s="86"/>
      <c r="T207" s="86"/>
      <c r="U207" s="86"/>
      <c r="V207" s="86"/>
      <c r="W207" s="86"/>
      <c r="X207" s="86"/>
      <c r="Y207" s="86"/>
      <c r="Z207" s="86"/>
      <c r="AA207" s="89"/>
      <c r="AB207" s="86"/>
    </row>
    <row r="208" spans="1:28" x14ac:dyDescent="0.25">
      <c r="A208" s="85">
        <v>132</v>
      </c>
      <c r="B208" s="85" t="s">
        <v>459</v>
      </c>
      <c r="C208" s="62" t="s">
        <v>75</v>
      </c>
      <c r="D208" s="3" t="s">
        <v>7</v>
      </c>
      <c r="E208" s="22" t="str">
        <f>D208&amp;" "&amp;VLOOKUP(A208,'Risk Tespit Formu '!A:E,4,FALSE)</f>
        <v>Risk:  Başvuru belgelerinin hatalı veya eksik hazırlanması</v>
      </c>
      <c r="F208" s="86">
        <v>3</v>
      </c>
      <c r="G208" s="86">
        <v>2</v>
      </c>
      <c r="H208" s="86">
        <v>3</v>
      </c>
      <c r="I208" s="86">
        <v>2</v>
      </c>
      <c r="J208" s="86">
        <v>2</v>
      </c>
      <c r="K208" s="86">
        <v>2</v>
      </c>
      <c r="L208" s="86">
        <v>2</v>
      </c>
      <c r="M208" s="86">
        <v>2</v>
      </c>
      <c r="N208" s="86">
        <v>2</v>
      </c>
      <c r="O208" s="86">
        <v>2</v>
      </c>
      <c r="P208" s="88">
        <f t="shared" ref="P208" si="192">SUM(F208:O209)/10</f>
        <v>2.2000000000000002</v>
      </c>
      <c r="Q208" s="85">
        <v>1</v>
      </c>
      <c r="R208" s="85">
        <v>1</v>
      </c>
      <c r="S208" s="85">
        <v>1</v>
      </c>
      <c r="T208" s="85">
        <v>1</v>
      </c>
      <c r="U208" s="85">
        <v>1</v>
      </c>
      <c r="V208" s="85">
        <v>1</v>
      </c>
      <c r="W208" s="85">
        <v>1</v>
      </c>
      <c r="X208" s="85">
        <v>1</v>
      </c>
      <c r="Y208" s="85">
        <v>1</v>
      </c>
      <c r="Z208" s="85">
        <v>1</v>
      </c>
      <c r="AA208" s="88">
        <f t="shared" ref="AA208" si="193">SUM(Q208:Z209)/10</f>
        <v>1</v>
      </c>
      <c r="AB208" s="86">
        <f>P208*AA208</f>
        <v>2.2000000000000002</v>
      </c>
    </row>
    <row r="209" spans="1:28" ht="25.5" x14ac:dyDescent="0.25">
      <c r="A209" s="86"/>
      <c r="B209" s="86"/>
      <c r="C209" s="62"/>
      <c r="D209" s="4" t="s">
        <v>8</v>
      </c>
      <c r="E209" s="33" t="str">
        <f>D209&amp;" "&amp;VLOOKUP(A208,'Risk Tespit Formu '!A:E,5,FALSE)</f>
        <v>Sebep: Dikkatsizlik veya belge kontrol mekanizmalarının yetersizliği</v>
      </c>
      <c r="F209" s="86"/>
      <c r="G209" s="86"/>
      <c r="H209" s="86"/>
      <c r="I209" s="86"/>
      <c r="J209" s="86"/>
      <c r="K209" s="86"/>
      <c r="L209" s="86"/>
      <c r="M209" s="86"/>
      <c r="N209" s="86"/>
      <c r="O209" s="86"/>
      <c r="P209" s="89"/>
      <c r="Q209" s="86"/>
      <c r="R209" s="86"/>
      <c r="S209" s="86"/>
      <c r="T209" s="86"/>
      <c r="U209" s="86"/>
      <c r="V209" s="86"/>
      <c r="W209" s="86"/>
      <c r="X209" s="86"/>
      <c r="Y209" s="86"/>
      <c r="Z209" s="86"/>
      <c r="AA209" s="89"/>
      <c r="AB209" s="86"/>
    </row>
    <row r="210" spans="1:28" ht="25.5" x14ac:dyDescent="0.25">
      <c r="A210" s="85">
        <v>133</v>
      </c>
      <c r="B210" s="85" t="s">
        <v>459</v>
      </c>
      <c r="C210" s="62" t="s">
        <v>75</v>
      </c>
      <c r="D210" s="3" t="s">
        <v>7</v>
      </c>
      <c r="E210" s="22" t="str">
        <f>D210&amp;" "&amp;VLOOKUP(A210,'Risk Tespit Formu '!A:E,4,FALSE)</f>
        <v>Risk:  Yatay geçiş başvurusunun yanlış veya usulsüz değerlendirilmesi</v>
      </c>
      <c r="F210" s="86">
        <v>2</v>
      </c>
      <c r="G210" s="86">
        <v>2</v>
      </c>
      <c r="H210" s="86">
        <v>3</v>
      </c>
      <c r="I210" s="86">
        <v>2</v>
      </c>
      <c r="J210" s="86">
        <v>2</v>
      </c>
      <c r="K210" s="86">
        <v>2</v>
      </c>
      <c r="L210" s="86">
        <v>2</v>
      </c>
      <c r="M210" s="86">
        <v>3</v>
      </c>
      <c r="N210" s="86">
        <v>2</v>
      </c>
      <c r="O210" s="86">
        <v>2</v>
      </c>
      <c r="P210" s="88">
        <f t="shared" ref="P210" si="194">SUM(F210:O211)/10</f>
        <v>2.2000000000000002</v>
      </c>
      <c r="Q210" s="85">
        <v>1</v>
      </c>
      <c r="R210" s="85">
        <v>1</v>
      </c>
      <c r="S210" s="85">
        <v>1</v>
      </c>
      <c r="T210" s="85">
        <v>1</v>
      </c>
      <c r="U210" s="85">
        <v>1</v>
      </c>
      <c r="V210" s="85">
        <v>1</v>
      </c>
      <c r="W210" s="85">
        <v>1</v>
      </c>
      <c r="X210" s="85">
        <v>1</v>
      </c>
      <c r="Y210" s="85">
        <v>1</v>
      </c>
      <c r="Z210" s="85">
        <v>1</v>
      </c>
      <c r="AA210" s="88">
        <f t="shared" ref="AA210" si="195">SUM(Q210:Z211)/10</f>
        <v>1</v>
      </c>
      <c r="AB210" s="85">
        <f>P210*AA210</f>
        <v>2.2000000000000002</v>
      </c>
    </row>
    <row r="211" spans="1:28" x14ac:dyDescent="0.25">
      <c r="A211" s="86"/>
      <c r="B211" s="86"/>
      <c r="C211" s="62"/>
      <c r="D211" s="4" t="s">
        <v>8</v>
      </c>
      <c r="E211" s="33" t="str">
        <f>D211&amp;" "&amp;VLOOKUP(A210,'Risk Tespit Formu '!A:E,5,FALSE)</f>
        <v>Sebep: Mevzuat ve akademik kriterlerin eksik bilinmesi</v>
      </c>
      <c r="F211" s="86"/>
      <c r="G211" s="86"/>
      <c r="H211" s="86"/>
      <c r="I211" s="86"/>
      <c r="J211" s="86"/>
      <c r="K211" s="86"/>
      <c r="L211" s="86"/>
      <c r="M211" s="86"/>
      <c r="N211" s="86"/>
      <c r="O211" s="86"/>
      <c r="P211" s="89"/>
      <c r="Q211" s="86"/>
      <c r="R211" s="86"/>
      <c r="S211" s="86"/>
      <c r="T211" s="86"/>
      <c r="U211" s="86"/>
      <c r="V211" s="86"/>
      <c r="W211" s="86"/>
      <c r="X211" s="86"/>
      <c r="Y211" s="86"/>
      <c r="Z211" s="86"/>
      <c r="AA211" s="89"/>
      <c r="AB211" s="86"/>
    </row>
    <row r="212" spans="1:28" x14ac:dyDescent="0.25">
      <c r="A212" s="85">
        <v>134</v>
      </c>
      <c r="B212" s="85" t="s">
        <v>459</v>
      </c>
      <c r="C212" s="57" t="s">
        <v>76</v>
      </c>
      <c r="D212" s="3" t="s">
        <v>7</v>
      </c>
      <c r="E212" s="22" t="str">
        <f>D212&amp;" "&amp;VLOOKUP(A212,'Risk Tespit Formu '!A:E,4,FALSE)</f>
        <v>Risk:  Öğrencilere danışman atanmaması</v>
      </c>
      <c r="F212" s="86">
        <v>1</v>
      </c>
      <c r="G212" s="86">
        <v>2</v>
      </c>
      <c r="H212" s="86">
        <v>2</v>
      </c>
      <c r="I212" s="86">
        <v>2</v>
      </c>
      <c r="J212" s="86">
        <v>2</v>
      </c>
      <c r="K212" s="86">
        <v>2</v>
      </c>
      <c r="L212" s="86">
        <v>2</v>
      </c>
      <c r="M212" s="86">
        <v>2</v>
      </c>
      <c r="N212" s="86">
        <v>2</v>
      </c>
      <c r="O212" s="86">
        <v>2</v>
      </c>
      <c r="P212" s="88">
        <f t="shared" ref="P212" si="196">SUM(F212:O213)/10</f>
        <v>1.9</v>
      </c>
      <c r="Q212" s="85">
        <v>1</v>
      </c>
      <c r="R212" s="85">
        <v>1</v>
      </c>
      <c r="S212" s="85">
        <v>1</v>
      </c>
      <c r="T212" s="85">
        <v>1</v>
      </c>
      <c r="U212" s="85">
        <v>1</v>
      </c>
      <c r="V212" s="85">
        <v>1</v>
      </c>
      <c r="W212" s="85">
        <v>1</v>
      </c>
      <c r="X212" s="85">
        <v>1</v>
      </c>
      <c r="Y212" s="85">
        <v>1</v>
      </c>
      <c r="Z212" s="85">
        <v>1</v>
      </c>
      <c r="AA212" s="88">
        <f t="shared" ref="AA212" si="197">SUM(Q212:Z213)/10</f>
        <v>1</v>
      </c>
      <c r="AB212" s="86">
        <f>P212*AA212</f>
        <v>1.9</v>
      </c>
    </row>
    <row r="213" spans="1:28" x14ac:dyDescent="0.25">
      <c r="A213" s="86"/>
      <c r="B213" s="86"/>
      <c r="C213" s="62"/>
      <c r="D213" s="4" t="s">
        <v>8</v>
      </c>
      <c r="E213" s="33" t="str">
        <f>D213&amp;" "&amp;VLOOKUP(A212,'Risk Tespit Formu '!A:E,5,FALSE)</f>
        <v xml:space="preserve">Sebep: Öğrencinin sistemde görünmemesi </v>
      </c>
      <c r="F213" s="86"/>
      <c r="G213" s="86"/>
      <c r="H213" s="86"/>
      <c r="I213" s="86"/>
      <c r="J213" s="86"/>
      <c r="K213" s="86"/>
      <c r="L213" s="86"/>
      <c r="M213" s="86"/>
      <c r="N213" s="86"/>
      <c r="O213" s="86"/>
      <c r="P213" s="89"/>
      <c r="Q213" s="86"/>
      <c r="R213" s="86"/>
      <c r="S213" s="86"/>
      <c r="T213" s="86"/>
      <c r="U213" s="86"/>
      <c r="V213" s="86"/>
      <c r="W213" s="86"/>
      <c r="X213" s="86"/>
      <c r="Y213" s="86"/>
      <c r="Z213" s="86"/>
      <c r="AA213" s="89"/>
      <c r="AB213" s="86"/>
    </row>
    <row r="214" spans="1:28" x14ac:dyDescent="0.25">
      <c r="A214" s="85">
        <v>135</v>
      </c>
      <c r="B214" s="85" t="s">
        <v>459</v>
      </c>
      <c r="C214" s="57" t="s">
        <v>76</v>
      </c>
      <c r="D214" s="3" t="s">
        <v>7</v>
      </c>
      <c r="E214" s="22" t="str">
        <f>D214&amp;" "&amp;VLOOKUP(A214,'Risk Tespit Formu '!A:E,4,FALSE)</f>
        <v>Risk:  İletişim eksikliği</v>
      </c>
      <c r="F214" s="86">
        <v>2</v>
      </c>
      <c r="G214" s="86">
        <v>2</v>
      </c>
      <c r="H214" s="86">
        <v>3</v>
      </c>
      <c r="I214" s="86">
        <v>3</v>
      </c>
      <c r="J214" s="86">
        <v>3</v>
      </c>
      <c r="K214" s="86">
        <v>2</v>
      </c>
      <c r="L214" s="86">
        <v>2</v>
      </c>
      <c r="M214" s="86">
        <v>2</v>
      </c>
      <c r="N214" s="86">
        <v>2</v>
      </c>
      <c r="O214" s="86">
        <v>2</v>
      </c>
      <c r="P214" s="88">
        <f t="shared" ref="P214" si="198">SUM(F214:O215)/10</f>
        <v>2.2999999999999998</v>
      </c>
      <c r="Q214" s="85">
        <v>1</v>
      </c>
      <c r="R214" s="85">
        <v>1</v>
      </c>
      <c r="S214" s="85">
        <v>2</v>
      </c>
      <c r="T214" s="85">
        <v>2</v>
      </c>
      <c r="U214" s="85">
        <v>2</v>
      </c>
      <c r="V214" s="85">
        <v>1</v>
      </c>
      <c r="W214" s="85">
        <v>1</v>
      </c>
      <c r="X214" s="85">
        <v>1</v>
      </c>
      <c r="Y214" s="85">
        <v>1</v>
      </c>
      <c r="Z214" s="85">
        <v>1</v>
      </c>
      <c r="AA214" s="88">
        <f t="shared" ref="AA214" si="199">SUM(Q214:Z215)/10</f>
        <v>1.3</v>
      </c>
      <c r="AB214" s="86">
        <f>P214*AA214</f>
        <v>2.9899999999999998</v>
      </c>
    </row>
    <row r="215" spans="1:28" x14ac:dyDescent="0.25">
      <c r="A215" s="86"/>
      <c r="B215" s="86"/>
      <c r="C215" s="62"/>
      <c r="D215" s="4" t="s">
        <v>8</v>
      </c>
      <c r="E215" s="33" t="str">
        <f>D215&amp;" "&amp;VLOOKUP(A214,'Risk Tespit Formu '!A:E,5,FALSE)</f>
        <v>Sebep: Öğrenciye yanlış yönlendirme, süreç aksaklıkları</v>
      </c>
      <c r="F215" s="86"/>
      <c r="G215" s="86"/>
      <c r="H215" s="86"/>
      <c r="I215" s="86"/>
      <c r="J215" s="86"/>
      <c r="K215" s="86"/>
      <c r="L215" s="86"/>
      <c r="M215" s="86"/>
      <c r="N215" s="86"/>
      <c r="O215" s="86"/>
      <c r="P215" s="89"/>
      <c r="Q215" s="86"/>
      <c r="R215" s="86"/>
      <c r="S215" s="86"/>
      <c r="T215" s="86"/>
      <c r="U215" s="86"/>
      <c r="V215" s="86"/>
      <c r="W215" s="86"/>
      <c r="X215" s="86"/>
      <c r="Y215" s="86"/>
      <c r="Z215" s="86"/>
      <c r="AA215" s="89"/>
      <c r="AB215" s="86"/>
    </row>
    <row r="216" spans="1:28" ht="25.5" x14ac:dyDescent="0.25">
      <c r="A216" s="85">
        <v>139</v>
      </c>
      <c r="B216" s="85" t="s">
        <v>459</v>
      </c>
      <c r="C216" s="57" t="s">
        <v>77</v>
      </c>
      <c r="D216" s="3" t="s">
        <v>7</v>
      </c>
      <c r="E216" s="22" t="str">
        <f>D216&amp;" "&amp;VLOOKUP(A216,'Risk Tespit Formu '!A:E,4,FALSE)</f>
        <v>Risk:  Öğrencilerin sınav sonuçları açıklandıktan sonra itiraz süresini kaçırmaları</v>
      </c>
      <c r="F216" s="80">
        <v>1</v>
      </c>
      <c r="G216" s="80">
        <v>2</v>
      </c>
      <c r="H216" s="80">
        <v>2</v>
      </c>
      <c r="I216" s="80">
        <v>2</v>
      </c>
      <c r="J216" s="80">
        <v>2</v>
      </c>
      <c r="K216" s="80">
        <v>1</v>
      </c>
      <c r="L216" s="80">
        <v>1</v>
      </c>
      <c r="M216" s="80">
        <v>2</v>
      </c>
      <c r="N216" s="80">
        <v>2</v>
      </c>
      <c r="O216" s="80">
        <v>2</v>
      </c>
      <c r="P216" s="88">
        <f t="shared" ref="P216" si="200">SUM(F216:O217)/10</f>
        <v>1.7</v>
      </c>
      <c r="Q216" s="85">
        <v>1</v>
      </c>
      <c r="R216" s="85">
        <v>1</v>
      </c>
      <c r="S216" s="85">
        <v>2</v>
      </c>
      <c r="T216" s="85">
        <v>1</v>
      </c>
      <c r="U216" s="85">
        <v>1</v>
      </c>
      <c r="V216" s="85">
        <v>1</v>
      </c>
      <c r="W216" s="85">
        <v>1</v>
      </c>
      <c r="X216" s="85">
        <v>1</v>
      </c>
      <c r="Y216" s="85">
        <v>2</v>
      </c>
      <c r="Z216" s="85">
        <v>1</v>
      </c>
      <c r="AA216" s="88">
        <f t="shared" ref="AA216" si="201">SUM(Q216:Z217)/10</f>
        <v>1.2</v>
      </c>
      <c r="AB216" s="85">
        <f>P216*AA216</f>
        <v>2.04</v>
      </c>
    </row>
    <row r="217" spans="1:28" ht="25.5" x14ac:dyDescent="0.25">
      <c r="A217" s="86"/>
      <c r="B217" s="86"/>
      <c r="C217" s="62"/>
      <c r="D217" s="4" t="s">
        <v>8</v>
      </c>
      <c r="E217" s="33" t="str">
        <f>D217&amp;" "&amp;VLOOKUP(A216,'Risk Tespit Formu '!A:E,5,FALSE)</f>
        <v>Sebep: Öğrencilerin yasal hak ve yükümlülükleri konusunda bilgilendirilmemeleri</v>
      </c>
      <c r="F217" s="85"/>
      <c r="G217" s="85"/>
      <c r="H217" s="85"/>
      <c r="I217" s="85"/>
      <c r="J217" s="85"/>
      <c r="K217" s="85"/>
      <c r="L217" s="85"/>
      <c r="M217" s="85"/>
      <c r="N217" s="85"/>
      <c r="O217" s="85"/>
      <c r="P217" s="89"/>
      <c r="Q217" s="86"/>
      <c r="R217" s="86"/>
      <c r="S217" s="86"/>
      <c r="T217" s="86"/>
      <c r="U217" s="86"/>
      <c r="V217" s="86"/>
      <c r="W217" s="86"/>
      <c r="X217" s="86"/>
      <c r="Y217" s="86"/>
      <c r="Z217" s="86"/>
      <c r="AA217" s="89"/>
      <c r="AB217" s="86"/>
    </row>
    <row r="218" spans="1:28" ht="25.5" x14ac:dyDescent="0.25">
      <c r="A218" s="85">
        <v>140</v>
      </c>
      <c r="B218" s="85" t="s">
        <v>459</v>
      </c>
      <c r="C218" s="57" t="s">
        <v>78</v>
      </c>
      <c r="D218" s="3" t="s">
        <v>7</v>
      </c>
      <c r="E218" s="22" t="str">
        <f>D218&amp;" "&amp;VLOOKUP(A218,'Risk Tespit Formu '!A:E,4,FALSE)</f>
        <v>Risk:  Başvurunun reddedilmesi, öğrencinin programa kabul edilmemesi</v>
      </c>
      <c r="F218" s="86">
        <v>1</v>
      </c>
      <c r="G218" s="86">
        <v>2</v>
      </c>
      <c r="H218" s="86">
        <v>2</v>
      </c>
      <c r="I218" s="86">
        <v>3</v>
      </c>
      <c r="J218" s="86">
        <v>3</v>
      </c>
      <c r="K218" s="86">
        <v>2</v>
      </c>
      <c r="L218" s="86">
        <v>2</v>
      </c>
      <c r="M218" s="86">
        <v>2</v>
      </c>
      <c r="N218" s="86">
        <v>1</v>
      </c>
      <c r="O218" s="86">
        <v>1</v>
      </c>
      <c r="P218" s="88">
        <f t="shared" ref="P218" si="202">SUM(F218:O219)/10</f>
        <v>1.9</v>
      </c>
      <c r="Q218" s="85">
        <v>1</v>
      </c>
      <c r="R218" s="85">
        <v>1</v>
      </c>
      <c r="S218" s="85">
        <v>1</v>
      </c>
      <c r="T218" s="85">
        <v>2</v>
      </c>
      <c r="U218" s="85">
        <v>1</v>
      </c>
      <c r="V218" s="85">
        <v>1</v>
      </c>
      <c r="W218" s="85">
        <v>1</v>
      </c>
      <c r="X218" s="85">
        <v>1</v>
      </c>
      <c r="Y218" s="85">
        <v>1</v>
      </c>
      <c r="Z218" s="85">
        <v>1</v>
      </c>
      <c r="AA218" s="88">
        <f t="shared" ref="AA218" si="203">SUM(Q218:Z219)/10</f>
        <v>1.1000000000000001</v>
      </c>
      <c r="AB218" s="86">
        <f>P218*AA218</f>
        <v>2.09</v>
      </c>
    </row>
    <row r="219" spans="1:28" x14ac:dyDescent="0.25">
      <c r="A219" s="86"/>
      <c r="B219" s="86"/>
      <c r="C219" s="62"/>
      <c r="D219" s="4" t="s">
        <v>8</v>
      </c>
      <c r="E219" s="33" t="str">
        <f>D219&amp;" "&amp;VLOOKUP(A218,'Risk Tespit Formu '!A:E,5,FALSE)</f>
        <v>Sebep: Başvuru evraklarında hata veya eksiklik</v>
      </c>
      <c r="F219" s="86"/>
      <c r="G219" s="86"/>
      <c r="H219" s="86"/>
      <c r="I219" s="86"/>
      <c r="J219" s="86"/>
      <c r="K219" s="86"/>
      <c r="L219" s="86"/>
      <c r="M219" s="86"/>
      <c r="N219" s="86"/>
      <c r="O219" s="86"/>
      <c r="P219" s="89"/>
      <c r="Q219" s="86"/>
      <c r="R219" s="86"/>
      <c r="S219" s="86"/>
      <c r="T219" s="86"/>
      <c r="U219" s="86"/>
      <c r="V219" s="86"/>
      <c r="W219" s="86"/>
      <c r="X219" s="86"/>
      <c r="Y219" s="86"/>
      <c r="Z219" s="86"/>
      <c r="AA219" s="89"/>
      <c r="AB219" s="86"/>
    </row>
    <row r="220" spans="1:28" x14ac:dyDescent="0.25">
      <c r="A220" s="85">
        <v>143</v>
      </c>
      <c r="B220" s="85" t="s">
        <v>459</v>
      </c>
      <c r="C220" s="62" t="s">
        <v>79</v>
      </c>
      <c r="D220" s="3" t="s">
        <v>7</v>
      </c>
      <c r="E220" s="22" t="str">
        <f>D220&amp;" "&amp;VLOOKUP(A220,'Risk Tespit Formu '!A:E,4,FALSE)</f>
        <v>Risk:  Dersin silinememesi/eklenememesi, dönem kaybı</v>
      </c>
      <c r="F220" s="86">
        <v>5</v>
      </c>
      <c r="G220" s="86">
        <v>7</v>
      </c>
      <c r="H220" s="86">
        <v>5</v>
      </c>
      <c r="I220" s="86">
        <v>5</v>
      </c>
      <c r="J220" s="86">
        <v>5</v>
      </c>
      <c r="K220" s="86">
        <v>6</v>
      </c>
      <c r="L220" s="86">
        <v>6</v>
      </c>
      <c r="M220" s="86">
        <v>5</v>
      </c>
      <c r="N220" s="86">
        <v>5</v>
      </c>
      <c r="O220" s="86">
        <v>5</v>
      </c>
      <c r="P220" s="88">
        <f t="shared" ref="P220" si="204">SUM(F220:O221)/10</f>
        <v>5.4</v>
      </c>
      <c r="Q220" s="85">
        <v>2</v>
      </c>
      <c r="R220" s="85">
        <v>2</v>
      </c>
      <c r="S220" s="85">
        <v>3</v>
      </c>
      <c r="T220" s="85">
        <v>2</v>
      </c>
      <c r="U220" s="85">
        <v>3</v>
      </c>
      <c r="V220" s="85">
        <v>2</v>
      </c>
      <c r="W220" s="85">
        <v>2</v>
      </c>
      <c r="X220" s="85">
        <v>2</v>
      </c>
      <c r="Y220" s="85">
        <v>3</v>
      </c>
      <c r="Z220" s="85">
        <v>3</v>
      </c>
      <c r="AA220" s="88">
        <f t="shared" ref="AA220" si="205">SUM(Q220:Z221)/10</f>
        <v>2.4</v>
      </c>
      <c r="AB220" s="86">
        <f>P220*AA220</f>
        <v>12.96</v>
      </c>
    </row>
    <row r="221" spans="1:28" ht="25.5" x14ac:dyDescent="0.25">
      <c r="A221" s="86"/>
      <c r="B221" s="86"/>
      <c r="C221" s="62"/>
      <c r="D221" s="4" t="s">
        <v>8</v>
      </c>
      <c r="E221" s="33" t="str">
        <f>D221&amp;" "&amp;VLOOKUP(A220,'Risk Tespit Formu '!A:E,5,FALSE)</f>
        <v xml:space="preserve">Sebep:  Sistemisel hata
</v>
      </c>
      <c r="F221" s="86"/>
      <c r="G221" s="86"/>
      <c r="H221" s="86"/>
      <c r="I221" s="86"/>
      <c r="J221" s="86"/>
      <c r="K221" s="86"/>
      <c r="L221" s="86"/>
      <c r="M221" s="86"/>
      <c r="N221" s="86"/>
      <c r="O221" s="86"/>
      <c r="P221" s="89"/>
      <c r="Q221" s="86"/>
      <c r="R221" s="86"/>
      <c r="S221" s="86"/>
      <c r="T221" s="86"/>
      <c r="U221" s="86"/>
      <c r="V221" s="86"/>
      <c r="W221" s="86"/>
      <c r="X221" s="86"/>
      <c r="Y221" s="86"/>
      <c r="Z221" s="86"/>
      <c r="AA221" s="89"/>
      <c r="AB221" s="86"/>
    </row>
    <row r="222" spans="1:28" x14ac:dyDescent="0.25">
      <c r="A222" s="85">
        <v>144</v>
      </c>
      <c r="B222" s="85" t="s">
        <v>459</v>
      </c>
      <c r="C222" s="62" t="s">
        <v>79</v>
      </c>
      <c r="D222" s="3" t="s">
        <v>7</v>
      </c>
      <c r="E222" s="22" t="str">
        <f>D222&amp;" "&amp;VLOOKUP(A222,'Risk Tespit Formu '!A:E,4,FALSE)</f>
        <v>Risk:  Ders değişikliklerinin tamamlanamaması</v>
      </c>
      <c r="F222" s="86">
        <v>5</v>
      </c>
      <c r="G222" s="86">
        <v>5</v>
      </c>
      <c r="H222" s="86">
        <v>5</v>
      </c>
      <c r="I222" s="86">
        <v>6</v>
      </c>
      <c r="J222" s="86">
        <v>6</v>
      </c>
      <c r="K222" s="86">
        <v>5</v>
      </c>
      <c r="L222" s="86">
        <v>5</v>
      </c>
      <c r="M222" s="86">
        <v>5</v>
      </c>
      <c r="N222" s="86">
        <v>4</v>
      </c>
      <c r="O222" s="86">
        <v>4</v>
      </c>
      <c r="P222" s="88">
        <f t="shared" ref="P222" si="206">SUM(F222:O223)/10</f>
        <v>5</v>
      </c>
      <c r="Q222" s="85">
        <v>1</v>
      </c>
      <c r="R222" s="85">
        <v>1</v>
      </c>
      <c r="S222" s="85">
        <v>1</v>
      </c>
      <c r="T222" s="85">
        <v>2</v>
      </c>
      <c r="U222" s="85">
        <v>2</v>
      </c>
      <c r="V222" s="85">
        <v>1</v>
      </c>
      <c r="W222" s="85">
        <v>1</v>
      </c>
      <c r="X222" s="85">
        <v>1</v>
      </c>
      <c r="Y222" s="85">
        <v>1</v>
      </c>
      <c r="Z222" s="85">
        <v>1</v>
      </c>
      <c r="AA222" s="88">
        <f t="shared" ref="AA222" si="207">SUM(Q222:Z223)/10</f>
        <v>1.2</v>
      </c>
      <c r="AB222" s="86">
        <f>P222*AA222</f>
        <v>6</v>
      </c>
    </row>
    <row r="223" spans="1:28" ht="25.5" x14ac:dyDescent="0.25">
      <c r="A223" s="86"/>
      <c r="B223" s="86"/>
      <c r="C223" s="62"/>
      <c r="D223" s="4" t="s">
        <v>8</v>
      </c>
      <c r="E223" s="33" t="str">
        <f>D223&amp;" "&amp;VLOOKUP(A222,'Risk Tespit Formu '!A:E,5,FALSE)</f>
        <v>Sebep: Danışmanın zamanında onay vermemesi veya sistemsel gecikme</v>
      </c>
      <c r="F223" s="86"/>
      <c r="G223" s="86"/>
      <c r="H223" s="86"/>
      <c r="I223" s="86"/>
      <c r="J223" s="86"/>
      <c r="K223" s="86"/>
      <c r="L223" s="86"/>
      <c r="M223" s="86"/>
      <c r="N223" s="86"/>
      <c r="O223" s="86"/>
      <c r="P223" s="89"/>
      <c r="Q223" s="86"/>
      <c r="R223" s="86"/>
      <c r="S223" s="86"/>
      <c r="T223" s="86"/>
      <c r="U223" s="86"/>
      <c r="V223" s="86"/>
      <c r="W223" s="86"/>
      <c r="X223" s="86"/>
      <c r="Y223" s="86"/>
      <c r="Z223" s="86"/>
      <c r="AA223" s="89"/>
      <c r="AB223" s="86"/>
    </row>
    <row r="224" spans="1:28" x14ac:dyDescent="0.25">
      <c r="A224" s="85">
        <v>147</v>
      </c>
      <c r="B224" s="85" t="s">
        <v>459</v>
      </c>
      <c r="C224" s="62" t="s">
        <v>80</v>
      </c>
      <c r="D224" s="3" t="s">
        <v>7</v>
      </c>
      <c r="E224" s="22" t="str">
        <f>D224&amp;" "&amp;VLOOKUP(A224,'Risk Tespit Formu '!A:E,4,FALSE)</f>
        <v>Risk:  Ders kayıt, sınav veya not işlemlerinde karışıklık</v>
      </c>
      <c r="F224" s="86">
        <v>5</v>
      </c>
      <c r="G224" s="86">
        <v>5</v>
      </c>
      <c r="H224" s="86">
        <v>4</v>
      </c>
      <c r="I224" s="86">
        <v>4</v>
      </c>
      <c r="J224" s="86">
        <v>4</v>
      </c>
      <c r="K224" s="86">
        <v>5</v>
      </c>
      <c r="L224" s="86">
        <v>5</v>
      </c>
      <c r="M224" s="86">
        <v>3</v>
      </c>
      <c r="N224" s="86">
        <v>4</v>
      </c>
      <c r="O224" s="86">
        <v>4</v>
      </c>
      <c r="P224" s="88">
        <f t="shared" ref="P224" si="208">SUM(F224:O225)/10</f>
        <v>4.3</v>
      </c>
      <c r="Q224" s="85">
        <v>1</v>
      </c>
      <c r="R224" s="85">
        <v>2</v>
      </c>
      <c r="S224" s="85">
        <v>2</v>
      </c>
      <c r="T224" s="85">
        <v>2</v>
      </c>
      <c r="U224" s="85">
        <v>2</v>
      </c>
      <c r="V224" s="85">
        <v>1</v>
      </c>
      <c r="W224" s="85">
        <v>1</v>
      </c>
      <c r="X224" s="85">
        <v>1</v>
      </c>
      <c r="Y224" s="85">
        <v>1</v>
      </c>
      <c r="Z224" s="85">
        <v>1</v>
      </c>
      <c r="AA224" s="88">
        <f t="shared" ref="AA224" si="209">SUM(Q224:Z225)/10</f>
        <v>1.4</v>
      </c>
      <c r="AB224" s="86">
        <f>P224*AA224</f>
        <v>6.02</v>
      </c>
    </row>
    <row r="225" spans="1:28" ht="25.5" x14ac:dyDescent="0.25">
      <c r="A225" s="86"/>
      <c r="B225" s="86"/>
      <c r="C225" s="62"/>
      <c r="D225" s="4" t="s">
        <v>8</v>
      </c>
      <c r="E225" s="33" t="str">
        <f>D225&amp;" "&amp;VLOOKUP(A224,'Risk Tespit Formu '!A:E,5,FALSE)</f>
        <v>Sebep:  Öğrenci bilgilerinin otomasyon sistemine yanlış kaydedilmesi</v>
      </c>
      <c r="F225" s="86"/>
      <c r="G225" s="86"/>
      <c r="H225" s="86"/>
      <c r="I225" s="86"/>
      <c r="J225" s="86"/>
      <c r="K225" s="86"/>
      <c r="L225" s="86"/>
      <c r="M225" s="86"/>
      <c r="N225" s="86"/>
      <c r="O225" s="86"/>
      <c r="P225" s="89"/>
      <c r="Q225" s="86"/>
      <c r="R225" s="86"/>
      <c r="S225" s="86"/>
      <c r="T225" s="86"/>
      <c r="U225" s="86"/>
      <c r="V225" s="86"/>
      <c r="W225" s="86"/>
      <c r="X225" s="86"/>
      <c r="Y225" s="86"/>
      <c r="Z225" s="86"/>
      <c r="AA225" s="89"/>
      <c r="AB225" s="86"/>
    </row>
    <row r="226" spans="1:28" ht="25.5" x14ac:dyDescent="0.25">
      <c r="A226" s="85">
        <v>148</v>
      </c>
      <c r="B226" s="85" t="s">
        <v>459</v>
      </c>
      <c r="C226" s="62" t="s">
        <v>80</v>
      </c>
      <c r="D226" s="3" t="s">
        <v>7</v>
      </c>
      <c r="E226" s="22" t="str">
        <f>D226&amp;" "&amp;VLOOKUP(A226,'Risk Tespit Formu '!A:E,4,FALSE)</f>
        <v>Risk:  Öğrencinin ilgili dönemde kayıt olamaması veya ders alamaması</v>
      </c>
      <c r="F226" s="86">
        <v>2</v>
      </c>
      <c r="G226" s="86">
        <v>2</v>
      </c>
      <c r="H226" s="86">
        <v>3</v>
      </c>
      <c r="I226" s="86">
        <v>3</v>
      </c>
      <c r="J226" s="86">
        <v>3</v>
      </c>
      <c r="K226" s="86">
        <v>2</v>
      </c>
      <c r="L226" s="86">
        <v>2</v>
      </c>
      <c r="M226" s="86">
        <v>2</v>
      </c>
      <c r="N226" s="86">
        <v>3</v>
      </c>
      <c r="O226" s="86">
        <v>3</v>
      </c>
      <c r="P226" s="88">
        <f t="shared" ref="P226" si="210">SUM(F226:O227)/10</f>
        <v>2.5</v>
      </c>
      <c r="Q226" s="85">
        <v>1</v>
      </c>
      <c r="R226" s="85">
        <v>1</v>
      </c>
      <c r="S226" s="85">
        <v>2</v>
      </c>
      <c r="T226" s="85">
        <v>1</v>
      </c>
      <c r="U226" s="85">
        <v>1</v>
      </c>
      <c r="V226" s="85">
        <v>1</v>
      </c>
      <c r="W226" s="85">
        <v>1</v>
      </c>
      <c r="X226" s="85">
        <v>1</v>
      </c>
      <c r="Y226" s="85">
        <v>1</v>
      </c>
      <c r="Z226" s="85">
        <v>1</v>
      </c>
      <c r="AA226" s="88">
        <f t="shared" ref="AA226" si="211">SUM(Q226:Z227)/10</f>
        <v>1.1000000000000001</v>
      </c>
      <c r="AB226" s="86">
        <f>P226*AA226</f>
        <v>2.75</v>
      </c>
    </row>
    <row r="227" spans="1:28" ht="25.5" x14ac:dyDescent="0.25">
      <c r="A227" s="86"/>
      <c r="B227" s="86"/>
      <c r="C227" s="62"/>
      <c r="D227" s="4" t="s">
        <v>8</v>
      </c>
      <c r="E227" s="33" t="str">
        <f>D227&amp;" "&amp;VLOOKUP(A226,'Risk Tespit Formu '!A:E,5,FALSE)</f>
        <v>Sebep:  Öğrencinin ilan edilen takvimde işlemleri tamamlayamaması</v>
      </c>
      <c r="F227" s="86"/>
      <c r="G227" s="86"/>
      <c r="H227" s="86"/>
      <c r="I227" s="86"/>
      <c r="J227" s="86"/>
      <c r="K227" s="86"/>
      <c r="L227" s="86"/>
      <c r="M227" s="86"/>
      <c r="N227" s="86"/>
      <c r="O227" s="86"/>
      <c r="P227" s="89"/>
      <c r="Q227" s="86"/>
      <c r="R227" s="86"/>
      <c r="S227" s="86"/>
      <c r="T227" s="86"/>
      <c r="U227" s="86"/>
      <c r="V227" s="86"/>
      <c r="W227" s="86"/>
      <c r="X227" s="86"/>
      <c r="Y227" s="86"/>
      <c r="Z227" s="86"/>
      <c r="AA227" s="89"/>
      <c r="AB227" s="86"/>
    </row>
    <row r="228" spans="1:28" x14ac:dyDescent="0.25">
      <c r="A228" s="85">
        <v>149</v>
      </c>
      <c r="B228" s="85" t="s">
        <v>459</v>
      </c>
      <c r="C228" s="62" t="s">
        <v>80</v>
      </c>
      <c r="D228" s="3" t="s">
        <v>7</v>
      </c>
      <c r="E228" s="22" t="str">
        <f>D228&amp;" "&amp;VLOOKUP(A228,'Risk Tespit Formu '!A:E,4,FALSE)</f>
        <v>Risk:  Öğrencinin kabul edilmemesi</v>
      </c>
      <c r="F228" s="86">
        <v>2</v>
      </c>
      <c r="G228" s="86">
        <v>2</v>
      </c>
      <c r="H228" s="86">
        <v>3</v>
      </c>
      <c r="I228" s="86">
        <v>3</v>
      </c>
      <c r="J228" s="86">
        <v>3</v>
      </c>
      <c r="K228" s="86">
        <v>2</v>
      </c>
      <c r="L228" s="86">
        <v>2</v>
      </c>
      <c r="M228" s="86">
        <v>2</v>
      </c>
      <c r="N228" s="86">
        <v>3</v>
      </c>
      <c r="O228" s="86">
        <v>3</v>
      </c>
      <c r="P228" s="88">
        <f t="shared" ref="P228" si="212">SUM(F228:O229)/10</f>
        <v>2.5</v>
      </c>
      <c r="Q228" s="85">
        <v>1</v>
      </c>
      <c r="R228" s="85">
        <v>1</v>
      </c>
      <c r="S228" s="85">
        <v>2</v>
      </c>
      <c r="T228" s="85">
        <v>1</v>
      </c>
      <c r="U228" s="85">
        <v>1</v>
      </c>
      <c r="V228" s="85">
        <v>1</v>
      </c>
      <c r="W228" s="85">
        <v>1</v>
      </c>
      <c r="X228" s="85">
        <v>1</v>
      </c>
      <c r="Y228" s="85">
        <v>1</v>
      </c>
      <c r="Z228" s="85">
        <v>1</v>
      </c>
      <c r="AA228" s="88">
        <f t="shared" ref="AA228" si="213">SUM(Q228:Z229)/10</f>
        <v>1.1000000000000001</v>
      </c>
      <c r="AB228" s="86">
        <f>P228*AA228</f>
        <v>2.75</v>
      </c>
    </row>
    <row r="229" spans="1:28" ht="25.5" x14ac:dyDescent="0.25">
      <c r="A229" s="86"/>
      <c r="B229" s="86"/>
      <c r="C229" s="62"/>
      <c r="D229" s="4" t="s">
        <v>8</v>
      </c>
      <c r="E229" s="33" t="str">
        <f>D229&amp;" "&amp;VLOOKUP(A228,'Risk Tespit Formu '!A:E,5,FALSE)</f>
        <v>Sebep: Öğrencinin geldiği kurumdan yazının geç gelmesi ya da usule uygun olmaması</v>
      </c>
      <c r="F229" s="86"/>
      <c r="G229" s="86"/>
      <c r="H229" s="86"/>
      <c r="I229" s="86"/>
      <c r="J229" s="86"/>
      <c r="K229" s="86"/>
      <c r="L229" s="86"/>
      <c r="M229" s="86"/>
      <c r="N229" s="86"/>
      <c r="O229" s="86"/>
      <c r="P229" s="89"/>
      <c r="Q229" s="86"/>
      <c r="R229" s="86"/>
      <c r="S229" s="86"/>
      <c r="T229" s="86"/>
      <c r="U229" s="86"/>
      <c r="V229" s="86"/>
      <c r="W229" s="86"/>
      <c r="X229" s="86"/>
      <c r="Y229" s="86"/>
      <c r="Z229" s="86"/>
      <c r="AA229" s="89"/>
      <c r="AB229" s="86"/>
    </row>
    <row r="230" spans="1:28" ht="19.5" customHeight="1" x14ac:dyDescent="0.25">
      <c r="A230" s="8">
        <v>1</v>
      </c>
      <c r="B230" s="8">
        <v>2</v>
      </c>
      <c r="C230" s="8">
        <v>3</v>
      </c>
      <c r="D230" s="8"/>
      <c r="E230" s="8">
        <v>4</v>
      </c>
      <c r="F230" s="8">
        <v>6</v>
      </c>
      <c r="G230" s="8">
        <v>7</v>
      </c>
      <c r="H230" s="8">
        <v>8</v>
      </c>
      <c r="I230" s="8">
        <v>9</v>
      </c>
      <c r="J230" s="8">
        <v>10</v>
      </c>
      <c r="K230" s="8">
        <v>11</v>
      </c>
      <c r="L230" s="8">
        <v>12</v>
      </c>
      <c r="M230" s="8">
        <v>13</v>
      </c>
      <c r="N230" s="8">
        <v>15</v>
      </c>
      <c r="O230" s="8">
        <v>16</v>
      </c>
      <c r="P230" s="8">
        <v>19</v>
      </c>
      <c r="Q230" s="8">
        <v>21</v>
      </c>
      <c r="R230" s="8">
        <v>22</v>
      </c>
      <c r="S230" s="8">
        <v>23</v>
      </c>
      <c r="T230" s="8">
        <v>24</v>
      </c>
      <c r="U230" s="8">
        <v>25</v>
      </c>
      <c r="V230" s="8">
        <v>26</v>
      </c>
      <c r="W230" s="8">
        <v>27</v>
      </c>
      <c r="X230" s="8">
        <v>28</v>
      </c>
      <c r="Y230" s="8">
        <v>29</v>
      </c>
      <c r="Z230" s="8">
        <v>30</v>
      </c>
      <c r="AA230" s="8">
        <v>34</v>
      </c>
      <c r="AB230" s="8">
        <v>35</v>
      </c>
    </row>
    <row r="231" spans="1:28" s="2" customFormat="1" ht="36.75" thickBot="1" x14ac:dyDescent="0.3">
      <c r="A231" s="9" t="s">
        <v>0</v>
      </c>
      <c r="B231" s="9" t="s">
        <v>40</v>
      </c>
      <c r="C231" s="9" t="s">
        <v>23</v>
      </c>
      <c r="D231" s="9"/>
      <c r="E231" s="9" t="s">
        <v>43</v>
      </c>
      <c r="F231" s="9" t="s">
        <v>1</v>
      </c>
      <c r="G231" s="9" t="s">
        <v>2</v>
      </c>
      <c r="H231" s="9" t="s">
        <v>1</v>
      </c>
      <c r="I231" s="9" t="s">
        <v>1</v>
      </c>
      <c r="J231" s="9" t="s">
        <v>1</v>
      </c>
      <c r="K231" s="9" t="s">
        <v>2</v>
      </c>
      <c r="L231" s="9" t="s">
        <v>2</v>
      </c>
      <c r="M231" s="9" t="s">
        <v>1</v>
      </c>
      <c r="N231" s="9" t="s">
        <v>2</v>
      </c>
      <c r="O231" s="9" t="s">
        <v>2</v>
      </c>
      <c r="P231" s="9" t="s">
        <v>6</v>
      </c>
      <c r="Q231" s="9" t="s">
        <v>4</v>
      </c>
      <c r="R231" s="9" t="s">
        <v>5</v>
      </c>
      <c r="S231" s="9" t="s">
        <v>3</v>
      </c>
      <c r="T231" s="9" t="s">
        <v>4</v>
      </c>
      <c r="U231" s="9" t="s">
        <v>4</v>
      </c>
      <c r="V231" s="9" t="s">
        <v>5</v>
      </c>
      <c r="W231" s="9" t="s">
        <v>5</v>
      </c>
      <c r="X231" s="9" t="s">
        <v>3</v>
      </c>
      <c r="Y231" s="9" t="s">
        <v>4</v>
      </c>
      <c r="Z231" s="9" t="s">
        <v>5</v>
      </c>
      <c r="AA231" s="9" t="s">
        <v>6</v>
      </c>
      <c r="AB231" s="9" t="s">
        <v>9</v>
      </c>
    </row>
    <row r="232" spans="1:28" x14ac:dyDescent="0.25">
      <c r="A232" s="85">
        <v>151</v>
      </c>
      <c r="B232" s="85" t="s">
        <v>460</v>
      </c>
      <c r="C232" s="57" t="s">
        <v>82</v>
      </c>
      <c r="D232" s="3" t="s">
        <v>7</v>
      </c>
      <c r="E232" s="22" t="str">
        <f>D232&amp;" "&amp;VLOOKUP(A232,'Risk Tespit Formu '!A:E,4,FALSE)</f>
        <v>Risk:  Tahakkuk işlemlerinin eksik ya da yanlış yapılması</v>
      </c>
      <c r="F232" s="86">
        <v>2</v>
      </c>
      <c r="G232" s="86">
        <v>2</v>
      </c>
      <c r="H232" s="86">
        <v>1</v>
      </c>
      <c r="I232" s="86">
        <v>1</v>
      </c>
      <c r="J232" s="86">
        <v>1</v>
      </c>
      <c r="K232" s="86">
        <v>2</v>
      </c>
      <c r="L232" s="86">
        <v>2</v>
      </c>
      <c r="M232" s="86">
        <v>2</v>
      </c>
      <c r="N232" s="86">
        <v>2</v>
      </c>
      <c r="O232" s="86">
        <v>2</v>
      </c>
      <c r="P232" s="88">
        <f>SUM(F232:O233)/10</f>
        <v>1.7</v>
      </c>
      <c r="Q232" s="85">
        <v>2</v>
      </c>
      <c r="R232" s="85">
        <v>1</v>
      </c>
      <c r="S232" s="85">
        <v>3</v>
      </c>
      <c r="T232" s="85">
        <v>3</v>
      </c>
      <c r="U232" s="85">
        <v>3</v>
      </c>
      <c r="V232" s="85">
        <v>2</v>
      </c>
      <c r="W232" s="85">
        <v>2</v>
      </c>
      <c r="X232" s="85">
        <v>1</v>
      </c>
      <c r="Y232" s="85">
        <v>2</v>
      </c>
      <c r="Z232" s="85">
        <v>2</v>
      </c>
      <c r="AA232" s="88">
        <f>SUM(Q232:Z233)/10</f>
        <v>2.1</v>
      </c>
      <c r="AB232" s="85">
        <f>P232*AA232</f>
        <v>3.57</v>
      </c>
    </row>
    <row r="233" spans="1:28" ht="38.25" x14ac:dyDescent="0.25">
      <c r="A233" s="86"/>
      <c r="B233" s="86"/>
      <c r="C233" s="62"/>
      <c r="D233" s="4" t="s">
        <v>8</v>
      </c>
      <c r="E233" s="33" t="str">
        <f>D233&amp;" "&amp;VLOOKUP(A232,'Risk Tespit Formu '!A:E,5,FALSE)</f>
        <v>Sebep: Atanan personelin bordro, mali mevzuat veya kurum prosedürleri konusunda yeterli bilgiye sahip olmaması; eğitimin yetersizliği</v>
      </c>
      <c r="F233" s="86"/>
      <c r="G233" s="86"/>
      <c r="H233" s="86"/>
      <c r="I233" s="86"/>
      <c r="J233" s="86"/>
      <c r="K233" s="86"/>
      <c r="L233" s="86"/>
      <c r="M233" s="86"/>
      <c r="N233" s="86"/>
      <c r="O233" s="86"/>
      <c r="P233" s="89"/>
      <c r="Q233" s="86"/>
      <c r="R233" s="86"/>
      <c r="S233" s="86"/>
      <c r="T233" s="86"/>
      <c r="U233" s="86"/>
      <c r="V233" s="86"/>
      <c r="W233" s="86"/>
      <c r="X233" s="86"/>
      <c r="Y233" s="86"/>
      <c r="Z233" s="86"/>
      <c r="AA233" s="89"/>
      <c r="AB233" s="86"/>
    </row>
    <row r="234" spans="1:28" x14ac:dyDescent="0.25">
      <c r="A234" s="85">
        <v>153</v>
      </c>
      <c r="B234" s="85" t="s">
        <v>460</v>
      </c>
      <c r="C234" s="57" t="s">
        <v>82</v>
      </c>
      <c r="D234" s="3" t="s">
        <v>7</v>
      </c>
      <c r="E234" s="22" t="str">
        <f>D234&amp;" "&amp;VLOOKUP(A234,'Risk Tespit Formu '!A:E,4,FALSE)</f>
        <v>Risk:  Personel değişikliklerinde bilgi kaybı</v>
      </c>
      <c r="F234" s="86">
        <v>4</v>
      </c>
      <c r="G234" s="86">
        <v>2</v>
      </c>
      <c r="H234" s="86">
        <v>2</v>
      </c>
      <c r="I234" s="86">
        <v>4</v>
      </c>
      <c r="J234" s="86">
        <v>2</v>
      </c>
      <c r="K234" s="86">
        <v>3</v>
      </c>
      <c r="L234" s="86">
        <v>3</v>
      </c>
      <c r="M234" s="86">
        <v>2</v>
      </c>
      <c r="N234" s="86">
        <v>4</v>
      </c>
      <c r="O234" s="86">
        <v>3</v>
      </c>
      <c r="P234" s="88">
        <f t="shared" ref="P234" si="214">SUM(F234:O235)/10</f>
        <v>2.9</v>
      </c>
      <c r="Q234" s="85">
        <v>1</v>
      </c>
      <c r="R234" s="85">
        <v>1</v>
      </c>
      <c r="S234" s="85">
        <v>1</v>
      </c>
      <c r="T234" s="85">
        <v>1</v>
      </c>
      <c r="U234" s="85">
        <v>2</v>
      </c>
      <c r="V234" s="85">
        <v>1</v>
      </c>
      <c r="W234" s="85">
        <v>1</v>
      </c>
      <c r="X234" s="85">
        <v>1</v>
      </c>
      <c r="Y234" s="85">
        <v>2</v>
      </c>
      <c r="Z234" s="85">
        <v>1</v>
      </c>
      <c r="AA234" s="88">
        <f t="shared" ref="AA234" si="215">SUM(Q234:Z235)/10</f>
        <v>1.2</v>
      </c>
      <c r="AB234" s="86">
        <f>P234*AA234</f>
        <v>3.48</v>
      </c>
    </row>
    <row r="235" spans="1:28" ht="25.5" x14ac:dyDescent="0.25">
      <c r="A235" s="86"/>
      <c r="B235" s="86"/>
      <c r="C235" s="62"/>
      <c r="D235" s="4" t="s">
        <v>8</v>
      </c>
      <c r="E235" s="33" t="str">
        <f>D235&amp;" "&amp;VLOOKUP(A234,'Risk Tespit Formu '!A:E,5,FALSE)</f>
        <v>Sebep: Görev devri sürecinin belgelenmemesi, bilgi aktarımının yetersiz yapılması</v>
      </c>
      <c r="F235" s="86"/>
      <c r="G235" s="86"/>
      <c r="H235" s="86"/>
      <c r="I235" s="86"/>
      <c r="J235" s="86"/>
      <c r="K235" s="86"/>
      <c r="L235" s="86"/>
      <c r="M235" s="86"/>
      <c r="N235" s="86"/>
      <c r="O235" s="86"/>
      <c r="P235" s="89"/>
      <c r="Q235" s="86"/>
      <c r="R235" s="86"/>
      <c r="S235" s="86"/>
      <c r="T235" s="86"/>
      <c r="U235" s="86"/>
      <c r="V235" s="86"/>
      <c r="W235" s="86"/>
      <c r="X235" s="86"/>
      <c r="Y235" s="86"/>
      <c r="Z235" s="86"/>
      <c r="AA235" s="89"/>
      <c r="AB235" s="86"/>
    </row>
    <row r="236" spans="1:28" x14ac:dyDescent="0.25">
      <c r="A236" s="85">
        <v>155</v>
      </c>
      <c r="B236" s="85" t="s">
        <v>460</v>
      </c>
      <c r="C236" s="62" t="s">
        <v>83</v>
      </c>
      <c r="D236" s="3" t="s">
        <v>7</v>
      </c>
      <c r="E236" s="22" t="str">
        <f>D236&amp;" "&amp;VLOOKUP(A236,'Risk Tespit Formu '!A:E,4,FALSE)</f>
        <v>Risk:  Hatalı maaş ödemeleri</v>
      </c>
      <c r="F236" s="86">
        <v>5</v>
      </c>
      <c r="G236" s="86">
        <v>5</v>
      </c>
      <c r="H236" s="86">
        <v>6</v>
      </c>
      <c r="I236" s="86">
        <v>3</v>
      </c>
      <c r="J236" s="86">
        <v>5</v>
      </c>
      <c r="K236" s="86">
        <v>4</v>
      </c>
      <c r="L236" s="86">
        <v>4</v>
      </c>
      <c r="M236" s="86">
        <v>5</v>
      </c>
      <c r="N236" s="86">
        <v>4</v>
      </c>
      <c r="O236" s="86">
        <v>3</v>
      </c>
      <c r="P236" s="88">
        <f t="shared" ref="P236" si="216">SUM(F236:O237)/10</f>
        <v>4.4000000000000004</v>
      </c>
      <c r="Q236" s="85">
        <v>5</v>
      </c>
      <c r="R236" s="85">
        <v>4</v>
      </c>
      <c r="S236" s="85">
        <v>4</v>
      </c>
      <c r="T236" s="85">
        <v>3</v>
      </c>
      <c r="U236" s="85">
        <v>2</v>
      </c>
      <c r="V236" s="85">
        <v>4</v>
      </c>
      <c r="W236" s="85">
        <v>3</v>
      </c>
      <c r="X236" s="85">
        <v>3</v>
      </c>
      <c r="Y236" s="85">
        <v>3</v>
      </c>
      <c r="Z236" s="85">
        <v>4</v>
      </c>
      <c r="AA236" s="88">
        <f t="shared" ref="AA236" si="217">SUM(Q236:Z237)/10</f>
        <v>3.5</v>
      </c>
      <c r="AB236" s="86">
        <f>P236*AA236</f>
        <v>15.400000000000002</v>
      </c>
    </row>
    <row r="237" spans="1:28" ht="25.5" x14ac:dyDescent="0.25">
      <c r="A237" s="86"/>
      <c r="B237" s="86"/>
      <c r="C237" s="62"/>
      <c r="D237" s="4" t="s">
        <v>8</v>
      </c>
      <c r="E237" s="33" t="str">
        <f>D237&amp;" "&amp;VLOOKUP(A236,'Risk Tespit Formu '!A:E,5,FALSE)</f>
        <v>Sebep: Personel maaşlarının hesaplanmasında yapılan hesaplama hataları (fazla mesai, prim, kesinti vb.)</v>
      </c>
      <c r="F237" s="86"/>
      <c r="G237" s="86"/>
      <c r="H237" s="86"/>
      <c r="I237" s="86"/>
      <c r="J237" s="86"/>
      <c r="K237" s="86"/>
      <c r="L237" s="86"/>
      <c r="M237" s="86"/>
      <c r="N237" s="86"/>
      <c r="O237" s="86"/>
      <c r="P237" s="89"/>
      <c r="Q237" s="86"/>
      <c r="R237" s="86"/>
      <c r="S237" s="86"/>
      <c r="T237" s="86"/>
      <c r="U237" s="86"/>
      <c r="V237" s="86"/>
      <c r="W237" s="86"/>
      <c r="X237" s="86"/>
      <c r="Y237" s="86"/>
      <c r="Z237" s="86"/>
      <c r="AA237" s="89"/>
      <c r="AB237" s="86"/>
    </row>
    <row r="238" spans="1:28" x14ac:dyDescent="0.25">
      <c r="A238" s="85">
        <v>156</v>
      </c>
      <c r="B238" s="85" t="s">
        <v>460</v>
      </c>
      <c r="C238" s="62" t="s">
        <v>83</v>
      </c>
      <c r="D238" s="3" t="s">
        <v>7</v>
      </c>
      <c r="E238" s="22" t="str">
        <f>D238&amp;" "&amp;VLOOKUP(A238,'Risk Tespit Formu '!A:E,4,FALSE)</f>
        <v>Risk:  Hatalı maaş ödemeleri</v>
      </c>
      <c r="F238" s="86">
        <v>8</v>
      </c>
      <c r="G238" s="86">
        <v>5</v>
      </c>
      <c r="H238" s="86">
        <v>4</v>
      </c>
      <c r="I238" s="86">
        <v>4</v>
      </c>
      <c r="J238" s="86">
        <v>4</v>
      </c>
      <c r="K238" s="86">
        <v>4</v>
      </c>
      <c r="L238" s="86">
        <v>4</v>
      </c>
      <c r="M238" s="86">
        <v>3</v>
      </c>
      <c r="N238" s="86">
        <v>5</v>
      </c>
      <c r="O238" s="86">
        <v>5</v>
      </c>
      <c r="P238" s="88">
        <f t="shared" ref="P238" si="218">SUM(F238:O239)/10</f>
        <v>4.5999999999999996</v>
      </c>
      <c r="Q238" s="85">
        <v>4</v>
      </c>
      <c r="R238" s="85">
        <v>2</v>
      </c>
      <c r="S238" s="85">
        <v>2</v>
      </c>
      <c r="T238" s="85">
        <v>2</v>
      </c>
      <c r="U238" s="85">
        <v>2</v>
      </c>
      <c r="V238" s="85">
        <v>3</v>
      </c>
      <c r="W238" s="85">
        <v>3</v>
      </c>
      <c r="X238" s="85">
        <v>2</v>
      </c>
      <c r="Y238" s="85">
        <v>2</v>
      </c>
      <c r="Z238" s="85">
        <v>2</v>
      </c>
      <c r="AA238" s="88">
        <f t="shared" ref="AA238" si="219">SUM(Q238:Z239)/10</f>
        <v>2.4</v>
      </c>
      <c r="AB238" s="86">
        <f>P238*AA238</f>
        <v>11.04</v>
      </c>
    </row>
    <row r="239" spans="1:28" x14ac:dyDescent="0.25">
      <c r="A239" s="86"/>
      <c r="B239" s="86"/>
      <c r="C239" s="62"/>
      <c r="D239" s="4" t="s">
        <v>8</v>
      </c>
      <c r="E239" s="33" t="str">
        <f>D239&amp;" "&amp;VLOOKUP(A238,'Risk Tespit Formu '!A:E,5,FALSE)</f>
        <v>Sebep: Verilerin eksik veya yanlış girilmesi</v>
      </c>
      <c r="F239" s="86"/>
      <c r="G239" s="86"/>
      <c r="H239" s="86"/>
      <c r="I239" s="86"/>
      <c r="J239" s="86"/>
      <c r="K239" s="86"/>
      <c r="L239" s="86"/>
      <c r="M239" s="86"/>
      <c r="N239" s="86"/>
      <c r="O239" s="86"/>
      <c r="P239" s="89"/>
      <c r="Q239" s="86"/>
      <c r="R239" s="86"/>
      <c r="S239" s="86"/>
      <c r="T239" s="86"/>
      <c r="U239" s="86"/>
      <c r="V239" s="86"/>
      <c r="W239" s="86"/>
      <c r="X239" s="86"/>
      <c r="Y239" s="86"/>
      <c r="Z239" s="86"/>
      <c r="AA239" s="89"/>
      <c r="AB239" s="86"/>
    </row>
    <row r="240" spans="1:28" x14ac:dyDescent="0.25">
      <c r="A240" s="85">
        <v>157</v>
      </c>
      <c r="B240" s="85" t="s">
        <v>460</v>
      </c>
      <c r="C240" s="62" t="s">
        <v>83</v>
      </c>
      <c r="D240" s="3" t="s">
        <v>7</v>
      </c>
      <c r="E240" s="22" t="str">
        <f>D240&amp;" "&amp;VLOOKUP(A240,'Risk Tespit Formu '!A:E,4,FALSE)</f>
        <v>Risk:  Geç ödemeler veya ödeme gecikmeleri</v>
      </c>
      <c r="F240" s="86">
        <v>5</v>
      </c>
      <c r="G240" s="86">
        <v>5</v>
      </c>
      <c r="H240" s="86">
        <v>4</v>
      </c>
      <c r="I240" s="86">
        <v>3</v>
      </c>
      <c r="J240" s="86">
        <v>3</v>
      </c>
      <c r="K240" s="86">
        <v>2</v>
      </c>
      <c r="L240" s="86">
        <v>2</v>
      </c>
      <c r="M240" s="86">
        <v>1</v>
      </c>
      <c r="N240" s="86">
        <v>3</v>
      </c>
      <c r="O240" s="86">
        <v>3</v>
      </c>
      <c r="P240" s="88">
        <f t="shared" ref="P240" si="220">SUM(F240:O241)/10</f>
        <v>3.1</v>
      </c>
      <c r="Q240" s="85">
        <v>2</v>
      </c>
      <c r="R240" s="85">
        <v>1</v>
      </c>
      <c r="S240" s="85">
        <v>1</v>
      </c>
      <c r="T240" s="85">
        <v>2</v>
      </c>
      <c r="U240" s="85">
        <v>1</v>
      </c>
      <c r="V240" s="85">
        <v>1</v>
      </c>
      <c r="W240" s="85">
        <v>1</v>
      </c>
      <c r="X240" s="85">
        <v>1</v>
      </c>
      <c r="Y240" s="85">
        <v>1</v>
      </c>
      <c r="Z240" s="85">
        <v>1</v>
      </c>
      <c r="AA240" s="88">
        <f t="shared" ref="AA240" si="221">SUM(Q240:Z241)/10</f>
        <v>1.2</v>
      </c>
      <c r="AB240" s="85">
        <f>P240*AA240</f>
        <v>3.7199999999999998</v>
      </c>
    </row>
    <row r="241" spans="1:28" x14ac:dyDescent="0.25">
      <c r="A241" s="86"/>
      <c r="B241" s="86"/>
      <c r="C241" s="62"/>
      <c r="D241" s="4" t="s">
        <v>8</v>
      </c>
      <c r="E241" s="33" t="str">
        <f>D241&amp;" "&amp;VLOOKUP(A240,'Risk Tespit Formu '!A:E,5,FALSE)</f>
        <v>Sebep: Tahakkuk işlemlerinin zamanında tamamlanmaması</v>
      </c>
      <c r="F241" s="86"/>
      <c r="G241" s="86"/>
      <c r="H241" s="86"/>
      <c r="I241" s="86"/>
      <c r="J241" s="86"/>
      <c r="K241" s="86"/>
      <c r="L241" s="86"/>
      <c r="M241" s="86"/>
      <c r="N241" s="86"/>
      <c r="O241" s="86"/>
      <c r="P241" s="89"/>
      <c r="Q241" s="86"/>
      <c r="R241" s="86"/>
      <c r="S241" s="86"/>
      <c r="T241" s="86"/>
      <c r="U241" s="86"/>
      <c r="V241" s="86"/>
      <c r="W241" s="86"/>
      <c r="X241" s="86"/>
      <c r="Y241" s="86"/>
      <c r="Z241" s="86"/>
      <c r="AA241" s="89"/>
      <c r="AB241" s="86"/>
    </row>
    <row r="242" spans="1:28" x14ac:dyDescent="0.25">
      <c r="A242" s="85">
        <v>158</v>
      </c>
      <c r="B242" s="85" t="s">
        <v>460</v>
      </c>
      <c r="C242" s="62" t="s">
        <v>83</v>
      </c>
      <c r="D242" s="3" t="s">
        <v>7</v>
      </c>
      <c r="E242" s="22" t="str">
        <f>D242&amp;" "&amp;VLOOKUP(A242,'Risk Tespit Formu '!A:E,4,FALSE)</f>
        <v>Risk:  Geç ödemeler veya ödeme gecikmeleri</v>
      </c>
      <c r="F242" s="86">
        <v>4</v>
      </c>
      <c r="G242" s="86">
        <v>5</v>
      </c>
      <c r="H242" s="86">
        <v>2</v>
      </c>
      <c r="I242" s="86">
        <v>3</v>
      </c>
      <c r="J242" s="86">
        <v>2</v>
      </c>
      <c r="K242" s="86">
        <v>3</v>
      </c>
      <c r="L242" s="86">
        <v>1</v>
      </c>
      <c r="M242" s="86">
        <v>3</v>
      </c>
      <c r="N242" s="86">
        <v>1</v>
      </c>
      <c r="O242" s="86">
        <v>1</v>
      </c>
      <c r="P242" s="88">
        <f t="shared" ref="P242" si="222">SUM(F242:O243)/10</f>
        <v>2.5</v>
      </c>
      <c r="Q242" s="85">
        <v>1</v>
      </c>
      <c r="R242" s="85">
        <v>2</v>
      </c>
      <c r="S242" s="85">
        <v>1</v>
      </c>
      <c r="T242" s="85">
        <v>2</v>
      </c>
      <c r="U242" s="85">
        <v>2</v>
      </c>
      <c r="V242" s="85">
        <v>2</v>
      </c>
      <c r="W242" s="85">
        <v>1</v>
      </c>
      <c r="X242" s="85">
        <v>1</v>
      </c>
      <c r="Y242" s="85">
        <v>1</v>
      </c>
      <c r="Z242" s="85">
        <v>1</v>
      </c>
      <c r="AA242" s="88">
        <f t="shared" ref="AA242" si="223">SUM(Q242:Z243)/10</f>
        <v>1.4</v>
      </c>
      <c r="AB242" s="86">
        <f>P242*AA242</f>
        <v>3.5</v>
      </c>
    </row>
    <row r="243" spans="1:28" ht="25.5" x14ac:dyDescent="0.25">
      <c r="A243" s="86"/>
      <c r="B243" s="86"/>
      <c r="C243" s="62"/>
      <c r="D243" s="4" t="s">
        <v>8</v>
      </c>
      <c r="E243" s="33" t="str">
        <f>D243&amp;" "&amp;VLOOKUP(A242,'Risk Tespit Formu '!A:E,5,FALSE)</f>
        <v>Sebep: Banka bildiriminin yetkili personel tarafından geç yapılması</v>
      </c>
      <c r="F243" s="86"/>
      <c r="G243" s="86"/>
      <c r="H243" s="86"/>
      <c r="I243" s="86"/>
      <c r="J243" s="86"/>
      <c r="K243" s="86"/>
      <c r="L243" s="86"/>
      <c r="M243" s="86"/>
      <c r="N243" s="86"/>
      <c r="O243" s="86"/>
      <c r="P243" s="89"/>
      <c r="Q243" s="86"/>
      <c r="R243" s="86"/>
      <c r="S243" s="86"/>
      <c r="T243" s="86"/>
      <c r="U243" s="86"/>
      <c r="V243" s="86"/>
      <c r="W243" s="86"/>
      <c r="X243" s="86"/>
      <c r="Y243" s="86"/>
      <c r="Z243" s="86"/>
      <c r="AA243" s="89"/>
      <c r="AB243" s="86"/>
    </row>
    <row r="244" spans="1:28" x14ac:dyDescent="0.25">
      <c r="A244" s="85">
        <v>159</v>
      </c>
      <c r="B244" s="85" t="s">
        <v>460</v>
      </c>
      <c r="C244" s="62" t="s">
        <v>83</v>
      </c>
      <c r="D244" s="3" t="s">
        <v>7</v>
      </c>
      <c r="E244" s="22" t="str">
        <f>D244&amp;" "&amp;VLOOKUP(A244,'Risk Tespit Formu '!A:E,4,FALSE)</f>
        <v>Risk:  Yanlış vergi ve sigorta kesintileri</v>
      </c>
      <c r="F244" s="86">
        <v>4</v>
      </c>
      <c r="G244" s="86">
        <v>5</v>
      </c>
      <c r="H244" s="86">
        <v>2</v>
      </c>
      <c r="I244" s="86">
        <v>3</v>
      </c>
      <c r="J244" s="86">
        <v>2</v>
      </c>
      <c r="K244" s="86">
        <v>3</v>
      </c>
      <c r="L244" s="86">
        <v>1</v>
      </c>
      <c r="M244" s="86">
        <v>3</v>
      </c>
      <c r="N244" s="86">
        <v>1</v>
      </c>
      <c r="O244" s="86">
        <v>1</v>
      </c>
      <c r="P244" s="88">
        <f t="shared" ref="P244" si="224">SUM(F244:O245)/10</f>
        <v>2.5</v>
      </c>
      <c r="Q244" s="85">
        <v>1</v>
      </c>
      <c r="R244" s="85">
        <v>2</v>
      </c>
      <c r="S244" s="85">
        <v>2</v>
      </c>
      <c r="T244" s="85">
        <v>1</v>
      </c>
      <c r="U244" s="85">
        <v>1</v>
      </c>
      <c r="V244" s="85">
        <v>1</v>
      </c>
      <c r="W244" s="85">
        <v>1</v>
      </c>
      <c r="X244" s="85">
        <v>1</v>
      </c>
      <c r="Y244" s="85">
        <v>1</v>
      </c>
      <c r="Z244" s="85">
        <v>1</v>
      </c>
      <c r="AA244" s="88">
        <f t="shared" ref="AA244" si="225">SUM(Q244:Z245)/10</f>
        <v>1.2</v>
      </c>
      <c r="AB244" s="86">
        <f>P244*AA244</f>
        <v>3</v>
      </c>
    </row>
    <row r="245" spans="1:28" ht="25.5" x14ac:dyDescent="0.25">
      <c r="A245" s="86"/>
      <c r="B245" s="86"/>
      <c r="C245" s="62"/>
      <c r="D245" s="4" t="s">
        <v>8</v>
      </c>
      <c r="E245" s="33" t="str">
        <f>D245&amp;" "&amp;VLOOKUP(A244,'Risk Tespit Formu '!A:E,5,FALSE)</f>
        <v>Sebep: Güncel vergi oranlarının ve SGK kesinti tutarlarının bordro sistemine doğru şekilde yansıtılmaması</v>
      </c>
      <c r="F245" s="86"/>
      <c r="G245" s="86"/>
      <c r="H245" s="86"/>
      <c r="I245" s="86"/>
      <c r="J245" s="86"/>
      <c r="K245" s="86"/>
      <c r="L245" s="86"/>
      <c r="M245" s="86"/>
      <c r="N245" s="86"/>
      <c r="O245" s="86"/>
      <c r="P245" s="89"/>
      <c r="Q245" s="86"/>
      <c r="R245" s="86"/>
      <c r="S245" s="86"/>
      <c r="T245" s="86"/>
      <c r="U245" s="86"/>
      <c r="V245" s="86"/>
      <c r="W245" s="86"/>
      <c r="X245" s="86"/>
      <c r="Y245" s="86"/>
      <c r="Z245" s="86"/>
      <c r="AA245" s="89"/>
      <c r="AB245" s="86"/>
    </row>
    <row r="246" spans="1:28" x14ac:dyDescent="0.25">
      <c r="A246" s="85">
        <v>160</v>
      </c>
      <c r="B246" s="85" t="s">
        <v>460</v>
      </c>
      <c r="C246" s="62" t="s">
        <v>83</v>
      </c>
      <c r="D246" s="3" t="s">
        <v>7</v>
      </c>
      <c r="E246" s="22" t="str">
        <f>D246&amp;" "&amp;VLOOKUP(A246,'Risk Tespit Formu '!A:E,4,FALSE)</f>
        <v>Risk:  Yanlış vergi ve sigorta kesintileri</v>
      </c>
      <c r="F246" s="86">
        <v>3</v>
      </c>
      <c r="G246" s="86">
        <v>3</v>
      </c>
      <c r="H246" s="86">
        <v>1</v>
      </c>
      <c r="I246" s="86">
        <v>2</v>
      </c>
      <c r="J246" s="86">
        <v>2</v>
      </c>
      <c r="K246" s="86">
        <v>2</v>
      </c>
      <c r="L246" s="86">
        <v>2</v>
      </c>
      <c r="M246" s="86">
        <v>1</v>
      </c>
      <c r="N246" s="86">
        <v>2</v>
      </c>
      <c r="O246" s="86">
        <v>3</v>
      </c>
      <c r="P246" s="88">
        <f t="shared" ref="P246" si="226">SUM(F246:O247)/10</f>
        <v>2.1</v>
      </c>
      <c r="Q246" s="85">
        <v>1</v>
      </c>
      <c r="R246" s="85">
        <v>2</v>
      </c>
      <c r="S246" s="85">
        <v>1</v>
      </c>
      <c r="T246" s="85">
        <v>1</v>
      </c>
      <c r="U246" s="85">
        <v>1</v>
      </c>
      <c r="V246" s="85">
        <v>1</v>
      </c>
      <c r="W246" s="85">
        <v>1</v>
      </c>
      <c r="X246" s="85">
        <v>1</v>
      </c>
      <c r="Y246" s="85">
        <v>1</v>
      </c>
      <c r="Z246" s="85">
        <v>1</v>
      </c>
      <c r="AA246" s="88">
        <f t="shared" ref="AA246" si="227">SUM(Q246:Z247)/10</f>
        <v>1.1000000000000001</v>
      </c>
      <c r="AB246" s="86">
        <f>P246*AA246</f>
        <v>2.3100000000000005</v>
      </c>
    </row>
    <row r="247" spans="1:28" x14ac:dyDescent="0.25">
      <c r="A247" s="86"/>
      <c r="B247" s="86"/>
      <c r="C247" s="62"/>
      <c r="D247" s="4" t="s">
        <v>8</v>
      </c>
      <c r="E247" s="33" t="str">
        <f>D247&amp;" "&amp;VLOOKUP(A246,'Risk Tespit Formu '!A:E,5,FALSE)</f>
        <v>Sebep: Değişen mevzuatın takip edilmemesi</v>
      </c>
      <c r="F247" s="86"/>
      <c r="G247" s="86"/>
      <c r="H247" s="86"/>
      <c r="I247" s="86"/>
      <c r="J247" s="86"/>
      <c r="K247" s="86"/>
      <c r="L247" s="86"/>
      <c r="M247" s="86"/>
      <c r="N247" s="86"/>
      <c r="O247" s="86"/>
      <c r="P247" s="89"/>
      <c r="Q247" s="86"/>
      <c r="R247" s="86"/>
      <c r="S247" s="86"/>
      <c r="T247" s="86"/>
      <c r="U247" s="86"/>
      <c r="V247" s="86"/>
      <c r="W247" s="86"/>
      <c r="X247" s="86"/>
      <c r="Y247" s="86"/>
      <c r="Z247" s="86"/>
      <c r="AA247" s="89"/>
      <c r="AB247" s="86"/>
    </row>
    <row r="248" spans="1:28" x14ac:dyDescent="0.25">
      <c r="A248" s="85">
        <v>161</v>
      </c>
      <c r="B248" s="85" t="s">
        <v>460</v>
      </c>
      <c r="C248" s="62" t="s">
        <v>83</v>
      </c>
      <c r="D248" s="3" t="s">
        <v>7</v>
      </c>
      <c r="E248" s="22" t="str">
        <f>D248&amp;" "&amp;VLOOKUP(A248,'Risk Tespit Formu '!A:E,4,FALSE)</f>
        <v>Risk:  Gizlilik ihlalleri (maaş bilgileri sızdırılması)</v>
      </c>
      <c r="F248" s="86">
        <v>3</v>
      </c>
      <c r="G248" s="86">
        <v>2</v>
      </c>
      <c r="H248" s="86">
        <v>2</v>
      </c>
      <c r="I248" s="86">
        <v>3</v>
      </c>
      <c r="J248" s="86">
        <v>1</v>
      </c>
      <c r="K248" s="86">
        <v>1</v>
      </c>
      <c r="L248" s="86">
        <v>3</v>
      </c>
      <c r="M248" s="86">
        <v>2</v>
      </c>
      <c r="N248" s="86">
        <v>3</v>
      </c>
      <c r="O248" s="86">
        <v>2</v>
      </c>
      <c r="P248" s="88">
        <f t="shared" ref="P248" si="228">SUM(F248:O249)/10</f>
        <v>2.2000000000000002</v>
      </c>
      <c r="Q248" s="85">
        <v>4</v>
      </c>
      <c r="R248" s="85">
        <v>3</v>
      </c>
      <c r="S248" s="85">
        <v>4</v>
      </c>
      <c r="T248" s="85">
        <v>3</v>
      </c>
      <c r="U248" s="85">
        <v>2</v>
      </c>
      <c r="V248" s="85">
        <v>4</v>
      </c>
      <c r="W248" s="85">
        <v>3</v>
      </c>
      <c r="X248" s="85">
        <v>3</v>
      </c>
      <c r="Y248" s="85">
        <v>3</v>
      </c>
      <c r="Z248" s="85">
        <v>3</v>
      </c>
      <c r="AA248" s="88">
        <f t="shared" ref="AA248" si="229">SUM(Q248:Z249)/10</f>
        <v>3.2</v>
      </c>
      <c r="AB248" s="86">
        <f>P248*AA248</f>
        <v>7.0400000000000009</v>
      </c>
    </row>
    <row r="249" spans="1:28" ht="25.5" x14ac:dyDescent="0.25">
      <c r="A249" s="86"/>
      <c r="B249" s="86"/>
      <c r="C249" s="62"/>
      <c r="D249" s="4" t="s">
        <v>8</v>
      </c>
      <c r="E249" s="33" t="str">
        <f>D249&amp;" "&amp;VLOOKUP(A248,'Risk Tespit Formu '!A:E,5,FALSE)</f>
        <v>Sebep: Personel maaş bilgilerini içeren belgelerin yetkisiz kişiler tarafından ele geçirilmesi</v>
      </c>
      <c r="F249" s="86"/>
      <c r="G249" s="86"/>
      <c r="H249" s="86"/>
      <c r="I249" s="86"/>
      <c r="J249" s="86"/>
      <c r="K249" s="86"/>
      <c r="L249" s="86"/>
      <c r="M249" s="86"/>
      <c r="N249" s="86"/>
      <c r="O249" s="86"/>
      <c r="P249" s="89"/>
      <c r="Q249" s="86"/>
      <c r="R249" s="86"/>
      <c r="S249" s="86"/>
      <c r="T249" s="86"/>
      <c r="U249" s="86"/>
      <c r="V249" s="86"/>
      <c r="W249" s="86"/>
      <c r="X249" s="86"/>
      <c r="Y249" s="86"/>
      <c r="Z249" s="86"/>
      <c r="AA249" s="89"/>
      <c r="AB249" s="86"/>
    </row>
    <row r="250" spans="1:28" x14ac:dyDescent="0.25">
      <c r="A250" s="85">
        <v>164</v>
      </c>
      <c r="B250" s="85" t="s">
        <v>460</v>
      </c>
      <c r="C250" s="57" t="s">
        <v>84</v>
      </c>
      <c r="D250" s="3" t="s">
        <v>7</v>
      </c>
      <c r="E250" s="22" t="str">
        <f>D250&amp;" "&amp;VLOOKUP(A250,'Risk Tespit Formu '!A:E,4,FALSE)</f>
        <v>Risk:  Kıst maaş hesaplamasında hata yapılması</v>
      </c>
      <c r="F250" s="86">
        <v>4</v>
      </c>
      <c r="G250" s="86">
        <v>4</v>
      </c>
      <c r="H250" s="86">
        <v>3</v>
      </c>
      <c r="I250" s="86">
        <v>2</v>
      </c>
      <c r="J250" s="86">
        <v>2</v>
      </c>
      <c r="K250" s="86">
        <v>3</v>
      </c>
      <c r="L250" s="86">
        <v>2</v>
      </c>
      <c r="M250" s="86">
        <v>1</v>
      </c>
      <c r="N250" s="86">
        <v>2</v>
      </c>
      <c r="O250" s="86">
        <v>1</v>
      </c>
      <c r="P250" s="88">
        <f t="shared" ref="P250" si="230">SUM(F250:O251)/10</f>
        <v>2.4</v>
      </c>
      <c r="Q250" s="85">
        <v>2</v>
      </c>
      <c r="R250" s="85">
        <v>2</v>
      </c>
      <c r="S250" s="85">
        <v>1</v>
      </c>
      <c r="T250" s="85">
        <v>2</v>
      </c>
      <c r="U250" s="85">
        <v>1</v>
      </c>
      <c r="V250" s="85">
        <v>2</v>
      </c>
      <c r="W250" s="85">
        <v>2</v>
      </c>
      <c r="X250" s="85">
        <v>1</v>
      </c>
      <c r="Y250" s="85">
        <v>1</v>
      </c>
      <c r="Z250" s="85">
        <v>2</v>
      </c>
      <c r="AA250" s="88">
        <f t="shared" ref="AA250" si="231">SUM(Q250:Z251)/10</f>
        <v>1.6</v>
      </c>
      <c r="AB250" s="86">
        <f>P250*AA250</f>
        <v>3.84</v>
      </c>
    </row>
    <row r="251" spans="1:28" ht="25.5" x14ac:dyDescent="0.25">
      <c r="A251" s="86"/>
      <c r="B251" s="86"/>
      <c r="C251" s="62"/>
      <c r="D251" s="4" t="s">
        <v>8</v>
      </c>
      <c r="E251" s="33" t="str">
        <f>D251&amp;" "&amp;VLOOKUP(A250,'Risk Tespit Formu '!A:E,5,FALSE)</f>
        <v>Sebep: Kıst maaş hesaplamalarında fazla mesai, tatil günü, izin, devamsızlık gibi faktörlerin yanlış işlenmesi</v>
      </c>
      <c r="F251" s="86"/>
      <c r="G251" s="86"/>
      <c r="H251" s="86"/>
      <c r="I251" s="86"/>
      <c r="J251" s="86"/>
      <c r="K251" s="86"/>
      <c r="L251" s="86"/>
      <c r="M251" s="86"/>
      <c r="N251" s="86"/>
      <c r="O251" s="86"/>
      <c r="P251" s="89"/>
      <c r="Q251" s="86"/>
      <c r="R251" s="86"/>
      <c r="S251" s="86"/>
      <c r="T251" s="86"/>
      <c r="U251" s="86"/>
      <c r="V251" s="86"/>
      <c r="W251" s="86"/>
      <c r="X251" s="86"/>
      <c r="Y251" s="86"/>
      <c r="Z251" s="86"/>
      <c r="AA251" s="89"/>
      <c r="AB251" s="86"/>
    </row>
    <row r="252" spans="1:28" ht="38.25" x14ac:dyDescent="0.25">
      <c r="A252" s="85">
        <v>165</v>
      </c>
      <c r="B252" s="85" t="s">
        <v>460</v>
      </c>
      <c r="C252" s="57" t="s">
        <v>84</v>
      </c>
      <c r="D252" s="3" t="s">
        <v>7</v>
      </c>
      <c r="E252" s="22" t="str">
        <f>D252&amp;" "&amp;VLOOKUP(A252,'Risk Tespit Formu '!A:E,4,FALSE)</f>
        <v>Risk:  Personelin yıllık izin, hastalık raporu gibi durumlarının doğru şekilde kaydedilmemesi nedeniyle maaşın yanlış hesaplanması</v>
      </c>
      <c r="F252" s="86">
        <v>5</v>
      </c>
      <c r="G252" s="86">
        <v>5</v>
      </c>
      <c r="H252" s="86">
        <v>3</v>
      </c>
      <c r="I252" s="86">
        <v>3</v>
      </c>
      <c r="J252" s="86">
        <v>4</v>
      </c>
      <c r="K252" s="86">
        <v>2</v>
      </c>
      <c r="L252" s="86">
        <v>2</v>
      </c>
      <c r="M252" s="86">
        <v>2</v>
      </c>
      <c r="N252" s="86">
        <v>2</v>
      </c>
      <c r="O252" s="86">
        <v>3</v>
      </c>
      <c r="P252" s="88">
        <f t="shared" ref="P252" si="232">SUM(F252:O253)/10</f>
        <v>3.1</v>
      </c>
      <c r="Q252" s="85">
        <v>1</v>
      </c>
      <c r="R252" s="85">
        <v>2</v>
      </c>
      <c r="S252" s="85">
        <v>1</v>
      </c>
      <c r="T252" s="85">
        <v>2</v>
      </c>
      <c r="U252" s="85">
        <v>1</v>
      </c>
      <c r="V252" s="85">
        <v>1</v>
      </c>
      <c r="W252" s="85">
        <v>2</v>
      </c>
      <c r="X252" s="85">
        <v>1</v>
      </c>
      <c r="Y252" s="85">
        <v>1</v>
      </c>
      <c r="Z252" s="85">
        <v>1</v>
      </c>
      <c r="AA252" s="88">
        <f t="shared" ref="AA252" si="233">SUM(Q252:Z253)/10</f>
        <v>1.3</v>
      </c>
      <c r="AB252" s="86">
        <f>P252*AA252</f>
        <v>4.03</v>
      </c>
    </row>
    <row r="253" spans="1:28" x14ac:dyDescent="0.25">
      <c r="A253" s="86"/>
      <c r="B253" s="86"/>
      <c r="C253" s="62"/>
      <c r="D253" s="4" t="s">
        <v>8</v>
      </c>
      <c r="E253" s="33" t="str">
        <f>D253&amp;" "&amp;VLOOKUP(A252,'Risk Tespit Formu '!A:E,5,FALSE)</f>
        <v>Sebep:  İzin veya rapor durumlarının hatalı işlenmesi</v>
      </c>
      <c r="F253" s="86"/>
      <c r="G253" s="86"/>
      <c r="H253" s="86"/>
      <c r="I253" s="86"/>
      <c r="J253" s="86"/>
      <c r="K253" s="86"/>
      <c r="L253" s="86"/>
      <c r="M253" s="86"/>
      <c r="N253" s="86"/>
      <c r="O253" s="86"/>
      <c r="P253" s="89"/>
      <c r="Q253" s="86"/>
      <c r="R253" s="86"/>
      <c r="S253" s="86"/>
      <c r="T253" s="86"/>
      <c r="U253" s="86"/>
      <c r="V253" s="86"/>
      <c r="W253" s="86"/>
      <c r="X253" s="86"/>
      <c r="Y253" s="86"/>
      <c r="Z253" s="86"/>
      <c r="AA253" s="89"/>
      <c r="AB253" s="86"/>
    </row>
    <row r="254" spans="1:28" x14ac:dyDescent="0.25">
      <c r="A254" s="85">
        <v>166</v>
      </c>
      <c r="B254" s="85" t="s">
        <v>460</v>
      </c>
      <c r="C254" s="62" t="s">
        <v>85</v>
      </c>
      <c r="D254" s="3" t="s">
        <v>7</v>
      </c>
      <c r="E254" s="22" t="str">
        <f>D254&amp;" "&amp;VLOOKUP(A254,'Risk Tespit Formu '!A:E,4,FALSE)</f>
        <v>Risk:  Hakkı olmayan kişilere ödeme yapılması</v>
      </c>
      <c r="F254" s="86">
        <v>3</v>
      </c>
      <c r="G254" s="86">
        <v>4</v>
      </c>
      <c r="H254" s="86">
        <v>2</v>
      </c>
      <c r="I254" s="86">
        <v>3</v>
      </c>
      <c r="J254" s="86">
        <v>1</v>
      </c>
      <c r="K254" s="86">
        <v>2</v>
      </c>
      <c r="L254" s="86">
        <v>1</v>
      </c>
      <c r="M254" s="86">
        <v>2</v>
      </c>
      <c r="N254" s="86">
        <v>2</v>
      </c>
      <c r="O254" s="86">
        <v>1</v>
      </c>
      <c r="P254" s="88">
        <f t="shared" ref="P254" si="234">SUM(F254:O255)/10</f>
        <v>2.1</v>
      </c>
      <c r="Q254" s="85">
        <v>1</v>
      </c>
      <c r="R254" s="85">
        <v>2</v>
      </c>
      <c r="S254" s="85">
        <v>1</v>
      </c>
      <c r="T254" s="85">
        <v>1</v>
      </c>
      <c r="U254" s="85">
        <v>2</v>
      </c>
      <c r="V254" s="85">
        <v>1</v>
      </c>
      <c r="W254" s="85">
        <v>1</v>
      </c>
      <c r="X254" s="85">
        <v>2</v>
      </c>
      <c r="Y254" s="85">
        <v>1</v>
      </c>
      <c r="Z254" s="85">
        <v>1</v>
      </c>
      <c r="AA254" s="88">
        <f t="shared" ref="AA254" si="235">SUM(Q254:Z255)/10</f>
        <v>1.3</v>
      </c>
      <c r="AB254" s="86">
        <f>P254*AA254</f>
        <v>2.7300000000000004</v>
      </c>
    </row>
    <row r="255" spans="1:28" ht="25.5" x14ac:dyDescent="0.25">
      <c r="A255" s="86"/>
      <c r="B255" s="86"/>
      <c r="C255" s="62"/>
      <c r="D255" s="4" t="s">
        <v>8</v>
      </c>
      <c r="E255" s="33" t="str">
        <f>D255&amp;" "&amp;VLOOKUP(A254,'Risk Tespit Formu '!A:E,5,FALSE)</f>
        <v>Sebep: Cenaze yardımı için belirlenen hak sahiplerinin yanlış tespiti</v>
      </c>
      <c r="F255" s="86"/>
      <c r="G255" s="86"/>
      <c r="H255" s="86"/>
      <c r="I255" s="86"/>
      <c r="J255" s="86"/>
      <c r="K255" s="86"/>
      <c r="L255" s="86"/>
      <c r="M255" s="86"/>
      <c r="N255" s="86"/>
      <c r="O255" s="86"/>
      <c r="P255" s="89"/>
      <c r="Q255" s="86"/>
      <c r="R255" s="86"/>
      <c r="S255" s="86"/>
      <c r="T255" s="86"/>
      <c r="U255" s="86"/>
      <c r="V255" s="86"/>
      <c r="W255" s="86"/>
      <c r="X255" s="86"/>
      <c r="Y255" s="86"/>
      <c r="Z255" s="86"/>
      <c r="AA255" s="89"/>
      <c r="AB255" s="86"/>
    </row>
    <row r="256" spans="1:28" ht="25.5" x14ac:dyDescent="0.25">
      <c r="A256" s="85">
        <v>168</v>
      </c>
      <c r="B256" s="85" t="s">
        <v>460</v>
      </c>
      <c r="C256" s="62" t="s">
        <v>86</v>
      </c>
      <c r="D256" s="3" t="s">
        <v>7</v>
      </c>
      <c r="E256" s="22" t="str">
        <f>D256&amp;" "&amp;VLOOKUP(A256,'Risk Tespit Formu '!A:E,4,FALSE)</f>
        <v>Risk:  Kişisel borçların yanlış hesaplanması veya kaydedilmesi</v>
      </c>
      <c r="F256" s="86">
        <v>4</v>
      </c>
      <c r="G256" s="86">
        <v>2</v>
      </c>
      <c r="H256" s="86">
        <v>3</v>
      </c>
      <c r="I256" s="86">
        <v>2</v>
      </c>
      <c r="J256" s="86">
        <v>2</v>
      </c>
      <c r="K256" s="86">
        <v>1</v>
      </c>
      <c r="L256" s="86">
        <v>2</v>
      </c>
      <c r="M256" s="86">
        <v>3</v>
      </c>
      <c r="N256" s="86">
        <v>2</v>
      </c>
      <c r="O256" s="86">
        <v>4</v>
      </c>
      <c r="P256" s="88">
        <f t="shared" ref="P256" si="236">SUM(F256:O257)/10</f>
        <v>2.5</v>
      </c>
      <c r="Q256" s="85">
        <v>2</v>
      </c>
      <c r="R256" s="85">
        <v>1</v>
      </c>
      <c r="S256" s="85">
        <v>1</v>
      </c>
      <c r="T256" s="85">
        <v>1</v>
      </c>
      <c r="U256" s="85">
        <v>1</v>
      </c>
      <c r="V256" s="85">
        <v>2</v>
      </c>
      <c r="W256" s="85">
        <v>1</v>
      </c>
      <c r="X256" s="85">
        <v>1</v>
      </c>
      <c r="Y256" s="85">
        <v>1</v>
      </c>
      <c r="Z256" s="85">
        <v>1</v>
      </c>
      <c r="AA256" s="88">
        <f t="shared" ref="AA256" si="237">SUM(Q256:Z257)/10</f>
        <v>1.2</v>
      </c>
      <c r="AB256" s="86">
        <f>P256*AA256</f>
        <v>3</v>
      </c>
    </row>
    <row r="257" spans="1:28" ht="25.5" x14ac:dyDescent="0.25">
      <c r="A257" s="86"/>
      <c r="B257" s="86"/>
      <c r="C257" s="62"/>
      <c r="D257" s="4" t="s">
        <v>8</v>
      </c>
      <c r="E257" s="33" t="str">
        <f>D257&amp;" "&amp;VLOOKUP(A256,'Risk Tespit Formu '!A:E,5,FALSE)</f>
        <v xml:space="preserve">Sebep: Borçlu personelin maaşından yapılacak kesintilerin hesaplanmasında personel hatası </v>
      </c>
      <c r="F257" s="86"/>
      <c r="G257" s="86"/>
      <c r="H257" s="86"/>
      <c r="I257" s="86"/>
      <c r="J257" s="86"/>
      <c r="K257" s="86"/>
      <c r="L257" s="86"/>
      <c r="M257" s="86"/>
      <c r="N257" s="86"/>
      <c r="O257" s="86"/>
      <c r="P257" s="89"/>
      <c r="Q257" s="86"/>
      <c r="R257" s="86"/>
      <c r="S257" s="86"/>
      <c r="T257" s="86"/>
      <c r="U257" s="86"/>
      <c r="V257" s="86"/>
      <c r="W257" s="86"/>
      <c r="X257" s="86"/>
      <c r="Y257" s="86"/>
      <c r="Z257" s="86"/>
      <c r="AA257" s="89"/>
      <c r="AB257" s="86"/>
    </row>
    <row r="258" spans="1:28" ht="25.5" x14ac:dyDescent="0.25">
      <c r="A258" s="85">
        <v>169</v>
      </c>
      <c r="B258" s="85" t="s">
        <v>460</v>
      </c>
      <c r="C258" s="62" t="s">
        <v>86</v>
      </c>
      <c r="D258" s="3" t="s">
        <v>7</v>
      </c>
      <c r="E258" s="22" t="str">
        <f>D258&amp;" "&amp;VLOOKUP(A258,'Risk Tespit Formu '!A:E,4,FALSE)</f>
        <v>Risk:  Kişisel borçların yanlış hesaplanması veya kaydedilmesi</v>
      </c>
      <c r="F258" s="86">
        <v>6</v>
      </c>
      <c r="G258" s="86">
        <v>4</v>
      </c>
      <c r="H258" s="86">
        <v>5</v>
      </c>
      <c r="I258" s="86">
        <v>4</v>
      </c>
      <c r="J258" s="86">
        <v>4</v>
      </c>
      <c r="K258" s="86">
        <v>5</v>
      </c>
      <c r="L258" s="86">
        <v>5</v>
      </c>
      <c r="M258" s="86">
        <v>3</v>
      </c>
      <c r="N258" s="86">
        <v>4</v>
      </c>
      <c r="O258" s="86">
        <v>4</v>
      </c>
      <c r="P258" s="88">
        <f t="shared" ref="P258" si="238">SUM(F258:O259)/10</f>
        <v>4.4000000000000004</v>
      </c>
      <c r="Q258" s="85">
        <v>3</v>
      </c>
      <c r="R258" s="85">
        <v>2</v>
      </c>
      <c r="S258" s="85">
        <v>1</v>
      </c>
      <c r="T258" s="85">
        <v>2</v>
      </c>
      <c r="U258" s="85">
        <v>2</v>
      </c>
      <c r="V258" s="85">
        <v>3</v>
      </c>
      <c r="W258" s="85">
        <v>2</v>
      </c>
      <c r="X258" s="85">
        <v>3</v>
      </c>
      <c r="Y258" s="85">
        <v>3</v>
      </c>
      <c r="Z258" s="85">
        <v>2</v>
      </c>
      <c r="AA258" s="88">
        <f t="shared" ref="AA258" si="239">SUM(Q258:Z259)/10</f>
        <v>2.2999999999999998</v>
      </c>
      <c r="AB258" s="85">
        <f>P258*AA258</f>
        <v>10.119999999999999</v>
      </c>
    </row>
    <row r="259" spans="1:28" x14ac:dyDescent="0.25">
      <c r="A259" s="86"/>
      <c r="B259" s="86"/>
      <c r="C259" s="62"/>
      <c r="D259" s="4" t="s">
        <v>8</v>
      </c>
      <c r="E259" s="33" t="str">
        <f>D259&amp;" "&amp;VLOOKUP(A258,'Risk Tespit Formu '!A:E,5,FALSE)</f>
        <v xml:space="preserve">Sebep: Kesinti oranlarının yanlış girilmesi veya veri girişi </v>
      </c>
      <c r="F259" s="86"/>
      <c r="G259" s="86"/>
      <c r="H259" s="86"/>
      <c r="I259" s="86"/>
      <c r="J259" s="86"/>
      <c r="K259" s="86"/>
      <c r="L259" s="86"/>
      <c r="M259" s="86"/>
      <c r="N259" s="86"/>
      <c r="O259" s="86"/>
      <c r="P259" s="89"/>
      <c r="Q259" s="86"/>
      <c r="R259" s="86"/>
      <c r="S259" s="86"/>
      <c r="T259" s="86"/>
      <c r="U259" s="86"/>
      <c r="V259" s="86"/>
      <c r="W259" s="86"/>
      <c r="X259" s="86"/>
      <c r="Y259" s="86"/>
      <c r="Z259" s="86"/>
      <c r="AA259" s="89"/>
      <c r="AB259" s="86"/>
    </row>
    <row r="260" spans="1:28" x14ac:dyDescent="0.25">
      <c r="A260" s="85">
        <v>171</v>
      </c>
      <c r="B260" s="85" t="s">
        <v>460</v>
      </c>
      <c r="C260" s="62" t="s">
        <v>87</v>
      </c>
      <c r="D260" s="3" t="s">
        <v>7</v>
      </c>
      <c r="E260" s="22" t="str">
        <f>D260&amp;" "&amp;VLOOKUP(A260,'Risk Tespit Formu '!A:E,4,FALSE)</f>
        <v>Risk:  Ek ders ücretlerinin yanlış hesaplanması</v>
      </c>
      <c r="F260" s="86">
        <v>5</v>
      </c>
      <c r="G260" s="86">
        <v>6</v>
      </c>
      <c r="H260" s="86">
        <v>6</v>
      </c>
      <c r="I260" s="86">
        <v>5</v>
      </c>
      <c r="J260" s="86">
        <v>5</v>
      </c>
      <c r="K260" s="86">
        <v>5</v>
      </c>
      <c r="L260" s="86">
        <v>5</v>
      </c>
      <c r="M260" s="86">
        <v>4</v>
      </c>
      <c r="N260" s="86">
        <v>6</v>
      </c>
      <c r="O260" s="86">
        <v>6</v>
      </c>
      <c r="P260" s="88">
        <f t="shared" ref="P260" si="240">SUM(F260:O261)/10</f>
        <v>5.3</v>
      </c>
      <c r="Q260" s="85">
        <v>1</v>
      </c>
      <c r="R260" s="85">
        <v>1</v>
      </c>
      <c r="S260" s="85">
        <v>1</v>
      </c>
      <c r="T260" s="85">
        <v>1</v>
      </c>
      <c r="U260" s="85">
        <v>1</v>
      </c>
      <c r="V260" s="85">
        <v>1</v>
      </c>
      <c r="W260" s="85">
        <v>1</v>
      </c>
      <c r="X260" s="85">
        <v>1</v>
      </c>
      <c r="Y260" s="85">
        <v>2</v>
      </c>
      <c r="Z260" s="85">
        <v>2</v>
      </c>
      <c r="AA260" s="88">
        <f t="shared" ref="AA260" si="241">SUM(Q260:Z261)/10</f>
        <v>1.2</v>
      </c>
      <c r="AB260" s="86">
        <f>P260*AA260</f>
        <v>6.3599999999999994</v>
      </c>
    </row>
    <row r="261" spans="1:28" ht="25.5" x14ac:dyDescent="0.25">
      <c r="A261" s="86"/>
      <c r="B261" s="86"/>
      <c r="C261" s="62"/>
      <c r="D261" s="4" t="s">
        <v>8</v>
      </c>
      <c r="E261" s="33" t="str">
        <f>D261&amp;" "&amp;VLOOKUP(A260,'Risk Tespit Formu '!A:E,5,FALSE)</f>
        <v>Sebep: Ek ders saatlerinin kişiler tarafından yanlış kaydedilmesi</v>
      </c>
      <c r="F261" s="86"/>
      <c r="G261" s="86"/>
      <c r="H261" s="86"/>
      <c r="I261" s="86"/>
      <c r="J261" s="86"/>
      <c r="K261" s="86"/>
      <c r="L261" s="86"/>
      <c r="M261" s="86"/>
      <c r="N261" s="86"/>
      <c r="O261" s="86"/>
      <c r="P261" s="89"/>
      <c r="Q261" s="86"/>
      <c r="R261" s="86"/>
      <c r="S261" s="86"/>
      <c r="T261" s="86"/>
      <c r="U261" s="86"/>
      <c r="V261" s="86"/>
      <c r="W261" s="86"/>
      <c r="X261" s="86"/>
      <c r="Y261" s="86"/>
      <c r="Z261" s="86"/>
      <c r="AA261" s="89"/>
      <c r="AB261" s="86"/>
    </row>
    <row r="262" spans="1:28" x14ac:dyDescent="0.25">
      <c r="A262" s="85">
        <v>173</v>
      </c>
      <c r="B262" s="85" t="s">
        <v>460</v>
      </c>
      <c r="C262" s="62" t="s">
        <v>87</v>
      </c>
      <c r="D262" s="3" t="s">
        <v>7</v>
      </c>
      <c r="E262" s="47" t="str">
        <f>D262&amp;" "&amp;VLOOKUP(A262,'Risk Tespit Formu '!A:E,4,FALSE)</f>
        <v>Risk:  Ek ders ücretlerinin sistemde hatalı işlenmesi</v>
      </c>
      <c r="F262" s="86">
        <v>8</v>
      </c>
      <c r="G262" s="86">
        <v>7</v>
      </c>
      <c r="H262" s="86">
        <v>6</v>
      </c>
      <c r="I262" s="86">
        <v>8</v>
      </c>
      <c r="J262" s="86">
        <v>7</v>
      </c>
      <c r="K262" s="86">
        <v>6</v>
      </c>
      <c r="L262" s="86">
        <v>8</v>
      </c>
      <c r="M262" s="86">
        <v>8</v>
      </c>
      <c r="N262" s="86">
        <v>7</v>
      </c>
      <c r="O262" s="86">
        <v>6</v>
      </c>
      <c r="P262" s="88">
        <f t="shared" ref="P262" si="242">SUM(F262:O263)/10</f>
        <v>7.1</v>
      </c>
      <c r="Q262" s="85">
        <v>2</v>
      </c>
      <c r="R262" s="85">
        <v>2</v>
      </c>
      <c r="S262" s="85">
        <v>1</v>
      </c>
      <c r="T262" s="85">
        <v>1</v>
      </c>
      <c r="U262" s="85">
        <v>1</v>
      </c>
      <c r="V262" s="85">
        <v>1</v>
      </c>
      <c r="W262" s="85">
        <v>1</v>
      </c>
      <c r="X262" s="85">
        <v>2</v>
      </c>
      <c r="Y262" s="85">
        <v>3</v>
      </c>
      <c r="Z262" s="85">
        <v>2</v>
      </c>
      <c r="AA262" s="88">
        <f t="shared" ref="AA262" si="243">SUM(Q262:Z263)/10</f>
        <v>1.6</v>
      </c>
      <c r="AB262" s="86">
        <f>P262*AA262</f>
        <v>11.36</v>
      </c>
    </row>
    <row r="263" spans="1:28" x14ac:dyDescent="0.25">
      <c r="A263" s="86"/>
      <c r="B263" s="86"/>
      <c r="C263" s="62"/>
      <c r="D263" s="4" t="s">
        <v>8</v>
      </c>
      <c r="E263" s="48" t="str">
        <f>D263&amp;" "&amp;VLOOKUP(A262,'Risk Tespit Formu '!A:E,5,FALSE)</f>
        <v>Sebep: Gerekli kontrollerin usulüne uygun yapılmaması</v>
      </c>
      <c r="F263" s="86"/>
      <c r="G263" s="86"/>
      <c r="H263" s="86"/>
      <c r="I263" s="86"/>
      <c r="J263" s="86"/>
      <c r="K263" s="86"/>
      <c r="L263" s="86"/>
      <c r="M263" s="86"/>
      <c r="N263" s="86"/>
      <c r="O263" s="86"/>
      <c r="P263" s="89"/>
      <c r="Q263" s="86"/>
      <c r="R263" s="86"/>
      <c r="S263" s="86"/>
      <c r="T263" s="86"/>
      <c r="U263" s="86"/>
      <c r="V263" s="86"/>
      <c r="W263" s="86"/>
      <c r="X263" s="86"/>
      <c r="Y263" s="86"/>
      <c r="Z263" s="86"/>
      <c r="AA263" s="89"/>
      <c r="AB263" s="86"/>
    </row>
    <row r="264" spans="1:28" x14ac:dyDescent="0.25">
      <c r="A264" s="85">
        <v>174</v>
      </c>
      <c r="B264" s="85" t="s">
        <v>460</v>
      </c>
      <c r="C264" s="62" t="s">
        <v>88</v>
      </c>
      <c r="D264" s="3" t="s">
        <v>7</v>
      </c>
      <c r="E264" s="22" t="str">
        <f>D264&amp;" "&amp;VLOOKUP(A264,'Risk Tespit Formu '!A:E,4,FALSE)</f>
        <v>Risk:  Yanlış yolluk tutarlarının hesaplanması</v>
      </c>
      <c r="F264" s="86">
        <v>2</v>
      </c>
      <c r="G264" s="86">
        <v>3</v>
      </c>
      <c r="H264" s="86">
        <v>2</v>
      </c>
      <c r="I264" s="86">
        <v>4</v>
      </c>
      <c r="J264" s="86">
        <v>3</v>
      </c>
      <c r="K264" s="86">
        <v>5</v>
      </c>
      <c r="L264" s="86">
        <v>4</v>
      </c>
      <c r="M264" s="86">
        <v>3</v>
      </c>
      <c r="N264" s="86">
        <v>2</v>
      </c>
      <c r="O264" s="86">
        <v>3</v>
      </c>
      <c r="P264" s="88">
        <f t="shared" ref="P264" si="244">SUM(F264:O265)/10</f>
        <v>3.1</v>
      </c>
      <c r="Q264" s="85">
        <v>2</v>
      </c>
      <c r="R264" s="85">
        <v>1</v>
      </c>
      <c r="S264" s="85">
        <v>1</v>
      </c>
      <c r="T264" s="85">
        <v>1</v>
      </c>
      <c r="U264" s="85">
        <v>1</v>
      </c>
      <c r="V264" s="85">
        <v>1</v>
      </c>
      <c r="W264" s="85">
        <v>1</v>
      </c>
      <c r="X264" s="85">
        <v>1</v>
      </c>
      <c r="Y264" s="85">
        <v>1</v>
      </c>
      <c r="Z264" s="85">
        <v>1</v>
      </c>
      <c r="AA264" s="88">
        <f t="shared" ref="AA264" si="245">SUM(Q264:Z265)/10</f>
        <v>1.1000000000000001</v>
      </c>
      <c r="AB264" s="86">
        <f>P264*AA264</f>
        <v>3.4100000000000006</v>
      </c>
    </row>
    <row r="265" spans="1:28" x14ac:dyDescent="0.25">
      <c r="A265" s="86"/>
      <c r="B265" s="86"/>
      <c r="C265" s="62"/>
      <c r="D265" s="4" t="s">
        <v>8</v>
      </c>
      <c r="E265" s="33" t="str">
        <f>D265&amp;" "&amp;VLOOKUP(A264,'Risk Tespit Formu '!A:E,5,FALSE)</f>
        <v>Sebep: Personel dikkatsizliği</v>
      </c>
      <c r="F265" s="86"/>
      <c r="G265" s="86"/>
      <c r="H265" s="86"/>
      <c r="I265" s="86"/>
      <c r="J265" s="86"/>
      <c r="K265" s="86"/>
      <c r="L265" s="86"/>
      <c r="M265" s="86"/>
      <c r="N265" s="86"/>
      <c r="O265" s="86"/>
      <c r="P265" s="89"/>
      <c r="Q265" s="86"/>
      <c r="R265" s="86"/>
      <c r="S265" s="86"/>
      <c r="T265" s="86"/>
      <c r="U265" s="86"/>
      <c r="V265" s="86"/>
      <c r="W265" s="86"/>
      <c r="X265" s="86"/>
      <c r="Y265" s="86"/>
      <c r="Z265" s="86"/>
      <c r="AA265" s="89"/>
      <c r="AB265" s="86"/>
    </row>
    <row r="266" spans="1:28" x14ac:dyDescent="0.25">
      <c r="A266" s="85">
        <v>175</v>
      </c>
      <c r="B266" s="85" t="s">
        <v>460</v>
      </c>
      <c r="C266" s="62" t="s">
        <v>88</v>
      </c>
      <c r="D266" s="3" t="s">
        <v>7</v>
      </c>
      <c r="E266" s="22" t="str">
        <f>D266&amp;" "&amp;VLOOKUP(A266,'Risk Tespit Formu '!A:E,4,FALSE)</f>
        <v>Risk:  İzinli personel için yolluk ödemesi yapılması</v>
      </c>
      <c r="F266" s="86">
        <v>3</v>
      </c>
      <c r="G266" s="86">
        <v>4</v>
      </c>
      <c r="H266" s="86">
        <v>4</v>
      </c>
      <c r="I266" s="86">
        <v>2</v>
      </c>
      <c r="J266" s="86">
        <v>2</v>
      </c>
      <c r="K266" s="86">
        <v>3</v>
      </c>
      <c r="L266" s="86">
        <v>3</v>
      </c>
      <c r="M266" s="86">
        <v>2</v>
      </c>
      <c r="N266" s="86">
        <v>2</v>
      </c>
      <c r="O266" s="86">
        <v>3</v>
      </c>
      <c r="P266" s="88">
        <f t="shared" ref="P266" si="246">SUM(F266:O267)/10</f>
        <v>2.8</v>
      </c>
      <c r="Q266" s="85">
        <v>2</v>
      </c>
      <c r="R266" s="85">
        <v>1</v>
      </c>
      <c r="S266" s="85">
        <v>1</v>
      </c>
      <c r="T266" s="85">
        <v>1</v>
      </c>
      <c r="U266" s="85">
        <v>1</v>
      </c>
      <c r="V266" s="85">
        <v>1</v>
      </c>
      <c r="W266" s="85">
        <v>2</v>
      </c>
      <c r="X266" s="85">
        <v>2</v>
      </c>
      <c r="Y266" s="85">
        <v>1</v>
      </c>
      <c r="Z266" s="85">
        <v>1</v>
      </c>
      <c r="AA266" s="88">
        <f t="shared" ref="AA266" si="247">SUM(Q266:Z267)/10</f>
        <v>1.3</v>
      </c>
      <c r="AB266" s="85">
        <f>P266*AA266</f>
        <v>3.6399999999999997</v>
      </c>
    </row>
    <row r="267" spans="1:28" x14ac:dyDescent="0.25">
      <c r="A267" s="86"/>
      <c r="B267" s="86"/>
      <c r="C267" s="62"/>
      <c r="D267" s="4" t="s">
        <v>8</v>
      </c>
      <c r="E267" s="33" t="str">
        <f>D267&amp;" "&amp;VLOOKUP(A266,'Risk Tespit Formu '!A:E,5,FALSE)</f>
        <v>Sebep: Personel dikkatsizliği</v>
      </c>
      <c r="F267" s="86"/>
      <c r="G267" s="86"/>
      <c r="H267" s="86"/>
      <c r="I267" s="86"/>
      <c r="J267" s="86"/>
      <c r="K267" s="86"/>
      <c r="L267" s="86"/>
      <c r="M267" s="86"/>
      <c r="N267" s="86"/>
      <c r="O267" s="86"/>
      <c r="P267" s="89"/>
      <c r="Q267" s="86"/>
      <c r="R267" s="86"/>
      <c r="S267" s="86"/>
      <c r="T267" s="86"/>
      <c r="U267" s="86"/>
      <c r="V267" s="86"/>
      <c r="W267" s="86"/>
      <c r="X267" s="86"/>
      <c r="Y267" s="86"/>
      <c r="Z267" s="86"/>
      <c r="AA267" s="89"/>
      <c r="AB267" s="86"/>
    </row>
    <row r="268" spans="1:28" ht="25.5" x14ac:dyDescent="0.25">
      <c r="A268" s="85">
        <v>176</v>
      </c>
      <c r="B268" s="85" t="s">
        <v>460</v>
      </c>
      <c r="C268" s="57" t="s">
        <v>89</v>
      </c>
      <c r="D268" s="3" t="s">
        <v>7</v>
      </c>
      <c r="E268" s="22" t="str">
        <f>D268&amp;" "&amp;VLOOKUP(A268,'Risk Tespit Formu '!A:E,4,FALSE)</f>
        <v>Risk:  Sürekli görev yolluğu ödemelerinin yanlış hesaplanması</v>
      </c>
      <c r="F268" s="86">
        <v>3</v>
      </c>
      <c r="G268" s="86">
        <v>2</v>
      </c>
      <c r="H268" s="86">
        <v>3</v>
      </c>
      <c r="I268" s="86">
        <v>4</v>
      </c>
      <c r="J268" s="86">
        <v>3</v>
      </c>
      <c r="K268" s="86">
        <v>4</v>
      </c>
      <c r="L268" s="86">
        <v>3</v>
      </c>
      <c r="M268" s="86">
        <v>3</v>
      </c>
      <c r="N268" s="86">
        <v>3</v>
      </c>
      <c r="O268" s="86">
        <v>3</v>
      </c>
      <c r="P268" s="88">
        <f t="shared" ref="P268" si="248">SUM(F268:O269)/10</f>
        <v>3.1</v>
      </c>
      <c r="Q268" s="85">
        <v>2</v>
      </c>
      <c r="R268" s="85">
        <v>1</v>
      </c>
      <c r="S268" s="85">
        <v>1</v>
      </c>
      <c r="T268" s="85">
        <v>1</v>
      </c>
      <c r="U268" s="85">
        <v>1</v>
      </c>
      <c r="V268" s="85">
        <v>1</v>
      </c>
      <c r="W268" s="85">
        <v>2</v>
      </c>
      <c r="X268" s="85">
        <v>2</v>
      </c>
      <c r="Y268" s="85">
        <v>1</v>
      </c>
      <c r="Z268" s="85">
        <v>1</v>
      </c>
      <c r="AA268" s="88">
        <f t="shared" ref="AA268" si="249">SUM(Q268:Z269)/10</f>
        <v>1.3</v>
      </c>
      <c r="AB268" s="86">
        <f>P268*AA268</f>
        <v>4.03</v>
      </c>
    </row>
    <row r="269" spans="1:28" x14ac:dyDescent="0.25">
      <c r="A269" s="86"/>
      <c r="B269" s="86"/>
      <c r="C269" s="62"/>
      <c r="D269" s="4" t="s">
        <v>8</v>
      </c>
      <c r="E269" s="33" t="str">
        <f>D269&amp;" "&amp;VLOOKUP(A268,'Risk Tespit Formu '!A:E,5,FALSE)</f>
        <v>Sebep: Personel dikkatsizliği</v>
      </c>
      <c r="F269" s="86"/>
      <c r="G269" s="86"/>
      <c r="H269" s="86"/>
      <c r="I269" s="86"/>
      <c r="J269" s="86"/>
      <c r="K269" s="86"/>
      <c r="L269" s="86"/>
      <c r="M269" s="86"/>
      <c r="N269" s="86"/>
      <c r="O269" s="86"/>
      <c r="P269" s="89"/>
      <c r="Q269" s="86"/>
      <c r="R269" s="86"/>
      <c r="S269" s="86"/>
      <c r="T269" s="86"/>
      <c r="U269" s="86"/>
      <c r="V269" s="86"/>
      <c r="W269" s="86"/>
      <c r="X269" s="86"/>
      <c r="Y269" s="86"/>
      <c r="Z269" s="86"/>
      <c r="AA269" s="89"/>
      <c r="AB269" s="86"/>
    </row>
    <row r="270" spans="1:28" ht="25.5" x14ac:dyDescent="0.25">
      <c r="A270" s="85">
        <v>177</v>
      </c>
      <c r="B270" s="85" t="s">
        <v>460</v>
      </c>
      <c r="C270" s="57" t="s">
        <v>89</v>
      </c>
      <c r="D270" s="3" t="s">
        <v>7</v>
      </c>
      <c r="E270" s="22" t="str">
        <f>D270&amp;" "&amp;VLOOKUP(A270,'Risk Tespit Formu '!A:E,4,FALSE)</f>
        <v>Risk:  Seyahat masraflarının yanlış kategoriye göre ödenmesi</v>
      </c>
      <c r="F270" s="86">
        <v>3</v>
      </c>
      <c r="G270" s="86">
        <v>2</v>
      </c>
      <c r="H270" s="86">
        <v>2</v>
      </c>
      <c r="I270" s="86">
        <v>2</v>
      </c>
      <c r="J270" s="86">
        <v>1</v>
      </c>
      <c r="K270" s="86">
        <v>2</v>
      </c>
      <c r="L270" s="86">
        <v>3</v>
      </c>
      <c r="M270" s="86">
        <v>3</v>
      </c>
      <c r="N270" s="86">
        <v>3</v>
      </c>
      <c r="O270" s="86">
        <v>2</v>
      </c>
      <c r="P270" s="88">
        <f t="shared" ref="P270" si="250">SUM(F270:O271)/10</f>
        <v>2.2999999999999998</v>
      </c>
      <c r="Q270" s="85">
        <v>1</v>
      </c>
      <c r="R270" s="85">
        <v>1</v>
      </c>
      <c r="S270" s="85">
        <v>1</v>
      </c>
      <c r="T270" s="85">
        <v>1</v>
      </c>
      <c r="U270" s="85">
        <v>1</v>
      </c>
      <c r="V270" s="85">
        <v>1</v>
      </c>
      <c r="W270" s="85">
        <v>1</v>
      </c>
      <c r="X270" s="85">
        <v>1</v>
      </c>
      <c r="Y270" s="85">
        <v>2</v>
      </c>
      <c r="Z270" s="85">
        <v>2</v>
      </c>
      <c r="AA270" s="88">
        <f t="shared" ref="AA270" si="251">SUM(Q270:Z271)/10</f>
        <v>1.2</v>
      </c>
      <c r="AB270" s="86">
        <f>P270*AA270</f>
        <v>2.76</v>
      </c>
    </row>
    <row r="271" spans="1:28" ht="25.5" x14ac:dyDescent="0.25">
      <c r="A271" s="86"/>
      <c r="B271" s="86"/>
      <c r="C271" s="62"/>
      <c r="D271" s="4" t="s">
        <v>8</v>
      </c>
      <c r="E271" s="33" t="str">
        <f>D271&amp;" "&amp;VLOOKUP(A270,'Risk Tespit Formu '!A:E,5,FALSE)</f>
        <v>Sebep: Sürekli görev yolluğuna ilişkin harcamaların (otel, yemek, ulaşım vb.) yanlış veya fazla raporlanması</v>
      </c>
      <c r="F271" s="86"/>
      <c r="G271" s="86"/>
      <c r="H271" s="86"/>
      <c r="I271" s="86"/>
      <c r="J271" s="86"/>
      <c r="K271" s="86"/>
      <c r="L271" s="86"/>
      <c r="M271" s="86"/>
      <c r="N271" s="86"/>
      <c r="O271" s="86"/>
      <c r="P271" s="89"/>
      <c r="Q271" s="86"/>
      <c r="R271" s="86"/>
      <c r="S271" s="86"/>
      <c r="T271" s="86"/>
      <c r="U271" s="86"/>
      <c r="V271" s="86"/>
      <c r="W271" s="86"/>
      <c r="X271" s="86"/>
      <c r="Y271" s="86"/>
      <c r="Z271" s="86"/>
      <c r="AA271" s="89"/>
      <c r="AB271" s="86"/>
    </row>
    <row r="272" spans="1:28" x14ac:dyDescent="0.25">
      <c r="A272" s="85">
        <v>178</v>
      </c>
      <c r="B272" s="85" t="s">
        <v>460</v>
      </c>
      <c r="C272" s="57" t="s">
        <v>89</v>
      </c>
      <c r="D272" s="3" t="s">
        <v>7</v>
      </c>
      <c r="E272" s="22" t="str">
        <f>D272&amp;" "&amp;VLOOKUP(A272,'Risk Tespit Formu '!A:E,4,FALSE)</f>
        <v>Risk:  Fazla ya da eksik ödeme yapılması</v>
      </c>
      <c r="F272" s="86">
        <v>3</v>
      </c>
      <c r="G272" s="86">
        <v>2</v>
      </c>
      <c r="H272" s="86">
        <v>2</v>
      </c>
      <c r="I272" s="86">
        <v>2</v>
      </c>
      <c r="J272" s="86">
        <v>1</v>
      </c>
      <c r="K272" s="86">
        <v>2</v>
      </c>
      <c r="L272" s="86">
        <v>3</v>
      </c>
      <c r="M272" s="86">
        <v>3</v>
      </c>
      <c r="N272" s="86">
        <v>3</v>
      </c>
      <c r="O272" s="86">
        <v>2</v>
      </c>
      <c r="P272" s="88">
        <f t="shared" ref="P272" si="252">SUM(F272:O273)/10</f>
        <v>2.2999999999999998</v>
      </c>
      <c r="Q272" s="85">
        <v>1</v>
      </c>
      <c r="R272" s="85">
        <v>1</v>
      </c>
      <c r="S272" s="85">
        <v>1</v>
      </c>
      <c r="T272" s="85">
        <v>1</v>
      </c>
      <c r="U272" s="85">
        <v>1</v>
      </c>
      <c r="V272" s="85">
        <v>1</v>
      </c>
      <c r="W272" s="85">
        <v>1</v>
      </c>
      <c r="X272" s="85">
        <v>1</v>
      </c>
      <c r="Y272" s="85">
        <v>2</v>
      </c>
      <c r="Z272" s="85">
        <v>2</v>
      </c>
      <c r="AA272" s="88">
        <f t="shared" ref="AA272" si="253">SUM(Q272:Z273)/10</f>
        <v>1.2</v>
      </c>
      <c r="AB272" s="86">
        <f>P272*AA272</f>
        <v>2.76</v>
      </c>
    </row>
    <row r="273" spans="1:28" ht="25.5" x14ac:dyDescent="0.25">
      <c r="A273" s="86"/>
      <c r="B273" s="86"/>
      <c r="C273" s="62"/>
      <c r="D273" s="4" t="s">
        <v>8</v>
      </c>
      <c r="E273" s="33" t="str">
        <f>D273&amp;" "&amp;VLOOKUP(A272,'Risk Tespit Formu '!A:E,5,FALSE)</f>
        <v xml:space="preserve">Sebep: Yurtdışı sürekli görevlerde döviz kuru farklarının personel tarafından dikkate alınmaması </v>
      </c>
      <c r="F273" s="86"/>
      <c r="G273" s="86"/>
      <c r="H273" s="86"/>
      <c r="I273" s="86"/>
      <c r="J273" s="86"/>
      <c r="K273" s="86"/>
      <c r="L273" s="86"/>
      <c r="M273" s="86"/>
      <c r="N273" s="86"/>
      <c r="O273" s="86"/>
      <c r="P273" s="89"/>
      <c r="Q273" s="86"/>
      <c r="R273" s="86"/>
      <c r="S273" s="86"/>
      <c r="T273" s="86"/>
      <c r="U273" s="86"/>
      <c r="V273" s="86"/>
      <c r="W273" s="86"/>
      <c r="X273" s="86"/>
      <c r="Y273" s="86"/>
      <c r="Z273" s="86"/>
      <c r="AA273" s="89"/>
      <c r="AB273" s="86"/>
    </row>
    <row r="274" spans="1:28" ht="25.5" x14ac:dyDescent="0.25">
      <c r="A274" s="85">
        <v>179</v>
      </c>
      <c r="B274" s="85" t="s">
        <v>460</v>
      </c>
      <c r="C274" s="62" t="s">
        <v>90</v>
      </c>
      <c r="D274" s="3" t="s">
        <v>7</v>
      </c>
      <c r="E274" s="22" t="str">
        <f>D274&amp;" "&amp;VLOOKUP(A274,'Risk Tespit Formu '!A:E,4,FALSE)</f>
        <v xml:space="preserve">Risk:  Rekabetçi teklif alınmaması nedeniyle piyasa fiyatlarının üzerinde ödeme yapılması </v>
      </c>
      <c r="F274" s="86">
        <v>5</v>
      </c>
      <c r="G274" s="86">
        <v>2</v>
      </c>
      <c r="H274" s="86">
        <v>2</v>
      </c>
      <c r="I274" s="86">
        <v>2</v>
      </c>
      <c r="J274" s="86">
        <v>1</v>
      </c>
      <c r="K274" s="86">
        <v>2</v>
      </c>
      <c r="L274" s="86">
        <v>3</v>
      </c>
      <c r="M274" s="86">
        <v>3</v>
      </c>
      <c r="N274" s="86">
        <v>3</v>
      </c>
      <c r="O274" s="86">
        <v>2</v>
      </c>
      <c r="P274" s="88">
        <f t="shared" ref="P274" si="254">SUM(F274:O275)/10</f>
        <v>2.5</v>
      </c>
      <c r="Q274" s="85">
        <v>2</v>
      </c>
      <c r="R274" s="85">
        <v>2</v>
      </c>
      <c r="S274" s="85">
        <v>1</v>
      </c>
      <c r="T274" s="85">
        <v>1</v>
      </c>
      <c r="U274" s="85">
        <v>1</v>
      </c>
      <c r="V274" s="85">
        <v>1</v>
      </c>
      <c r="W274" s="85">
        <v>1</v>
      </c>
      <c r="X274" s="85">
        <v>2</v>
      </c>
      <c r="Y274" s="85">
        <v>3</v>
      </c>
      <c r="Z274" s="85">
        <v>2</v>
      </c>
      <c r="AA274" s="88">
        <f t="shared" ref="AA274" si="255">SUM(Q274:Z275)/10</f>
        <v>1.6</v>
      </c>
      <c r="AB274" s="86">
        <f>P274*AA274</f>
        <v>4</v>
      </c>
    </row>
    <row r="275" spans="1:28" x14ac:dyDescent="0.25">
      <c r="A275" s="86"/>
      <c r="B275" s="86"/>
      <c r="C275" s="62"/>
      <c r="D275" s="4" t="s">
        <v>8</v>
      </c>
      <c r="E275" s="33" t="str">
        <f>D275&amp;" "&amp;VLOOKUP(A274,'Risk Tespit Formu '!A:E,5,FALSE)</f>
        <v>Sebep: Maliyet araştırmasının yapılmaması</v>
      </c>
      <c r="F275" s="86"/>
      <c r="G275" s="86"/>
      <c r="H275" s="86"/>
      <c r="I275" s="86"/>
      <c r="J275" s="86"/>
      <c r="K275" s="86"/>
      <c r="L275" s="86"/>
      <c r="M275" s="86"/>
      <c r="N275" s="86"/>
      <c r="O275" s="86"/>
      <c r="P275" s="89"/>
      <c r="Q275" s="86"/>
      <c r="R275" s="86"/>
      <c r="S275" s="86"/>
      <c r="T275" s="86"/>
      <c r="U275" s="86"/>
      <c r="V275" s="86"/>
      <c r="W275" s="86"/>
      <c r="X275" s="86"/>
      <c r="Y275" s="86"/>
      <c r="Z275" s="86"/>
      <c r="AA275" s="89"/>
      <c r="AB275" s="86"/>
    </row>
    <row r="276" spans="1:28" ht="25.5" x14ac:dyDescent="0.25">
      <c r="A276" s="85">
        <v>180</v>
      </c>
      <c r="B276" s="85" t="s">
        <v>460</v>
      </c>
      <c r="C276" s="62" t="s">
        <v>90</v>
      </c>
      <c r="D276" s="3" t="s">
        <v>7</v>
      </c>
      <c r="E276" s="22" t="str">
        <f>D276&amp;" "&amp;VLOOKUP(A276,'Risk Tespit Formu '!A:E,4,FALSE)</f>
        <v>Risk:  Doğrudan temin sürecinde, açık ihale veya teklif alma yöntemlerinin uygulanmaması</v>
      </c>
      <c r="F276" s="86">
        <v>4</v>
      </c>
      <c r="G276" s="86">
        <v>3</v>
      </c>
      <c r="H276" s="86">
        <v>1</v>
      </c>
      <c r="I276" s="86">
        <v>2</v>
      </c>
      <c r="J276" s="86">
        <v>2</v>
      </c>
      <c r="K276" s="86">
        <v>1</v>
      </c>
      <c r="L276" s="86">
        <v>1</v>
      </c>
      <c r="M276" s="86">
        <v>2</v>
      </c>
      <c r="N276" s="86">
        <v>1</v>
      </c>
      <c r="O276" s="86">
        <v>1</v>
      </c>
      <c r="P276" s="88">
        <f t="shared" ref="P276" si="256">SUM(F276:O277)/10</f>
        <v>1.8</v>
      </c>
      <c r="Q276" s="85">
        <v>2</v>
      </c>
      <c r="R276" s="85">
        <v>1</v>
      </c>
      <c r="S276" s="85">
        <v>1</v>
      </c>
      <c r="T276" s="85">
        <v>1</v>
      </c>
      <c r="U276" s="85">
        <v>1</v>
      </c>
      <c r="V276" s="85">
        <v>1</v>
      </c>
      <c r="W276" s="85">
        <v>1</v>
      </c>
      <c r="X276" s="85">
        <v>1</v>
      </c>
      <c r="Y276" s="85">
        <v>1</v>
      </c>
      <c r="Z276" s="85">
        <v>1</v>
      </c>
      <c r="AA276" s="88">
        <f t="shared" ref="AA276" si="257">SUM(Q276:Z277)/10</f>
        <v>1.1000000000000001</v>
      </c>
      <c r="AB276" s="86">
        <f>P276*AA276</f>
        <v>1.9800000000000002</v>
      </c>
    </row>
    <row r="277" spans="1:28" x14ac:dyDescent="0.25">
      <c r="A277" s="86"/>
      <c r="B277" s="86"/>
      <c r="C277" s="62"/>
      <c r="D277" s="4" t="s">
        <v>8</v>
      </c>
      <c r="E277" s="33" t="str">
        <f>D277&amp;" "&amp;VLOOKUP(A276,'Risk Tespit Formu '!A:E,5,FALSE)</f>
        <v>Sebep: Satın alma sürecinde şeffaflık eksikliği</v>
      </c>
      <c r="F277" s="86"/>
      <c r="G277" s="86"/>
      <c r="H277" s="86"/>
      <c r="I277" s="86"/>
      <c r="J277" s="86"/>
      <c r="K277" s="86"/>
      <c r="L277" s="86"/>
      <c r="M277" s="86"/>
      <c r="N277" s="86"/>
      <c r="O277" s="86"/>
      <c r="P277" s="89"/>
      <c r="Q277" s="86"/>
      <c r="R277" s="86"/>
      <c r="S277" s="86"/>
      <c r="T277" s="86"/>
      <c r="U277" s="86"/>
      <c r="V277" s="86"/>
      <c r="W277" s="86"/>
      <c r="X277" s="86"/>
      <c r="Y277" s="86"/>
      <c r="Z277" s="86"/>
      <c r="AA277" s="89"/>
      <c r="AB277" s="86"/>
    </row>
    <row r="278" spans="1:28" x14ac:dyDescent="0.25">
      <c r="A278" s="85">
        <v>182</v>
      </c>
      <c r="B278" s="85" t="s">
        <v>460</v>
      </c>
      <c r="C278" s="57" t="s">
        <v>91</v>
      </c>
      <c r="D278" s="3" t="s">
        <v>7</v>
      </c>
      <c r="E278" s="22" t="str">
        <f>D278&amp;" "&amp;VLOOKUP(A278,'Risk Tespit Formu '!A:E,4,FALSE)</f>
        <v xml:space="preserve">Risk:  Eksik ya da yanlış maaş farkı ödemesi </v>
      </c>
      <c r="F278" s="86">
        <v>4</v>
      </c>
      <c r="G278" s="86">
        <v>5</v>
      </c>
      <c r="H278" s="86">
        <v>3</v>
      </c>
      <c r="I278" s="86">
        <v>2</v>
      </c>
      <c r="J278" s="86">
        <v>2</v>
      </c>
      <c r="K278" s="86">
        <v>1</v>
      </c>
      <c r="L278" s="86">
        <v>1</v>
      </c>
      <c r="M278" s="86">
        <v>2</v>
      </c>
      <c r="N278" s="86">
        <v>1</v>
      </c>
      <c r="O278" s="86">
        <v>1</v>
      </c>
      <c r="P278" s="88">
        <f t="shared" ref="P278" si="258">SUM(F278:O279)/10</f>
        <v>2.2000000000000002</v>
      </c>
      <c r="Q278" s="85">
        <v>1</v>
      </c>
      <c r="R278" s="85">
        <v>1</v>
      </c>
      <c r="S278" s="85">
        <v>1</v>
      </c>
      <c r="T278" s="85">
        <v>2</v>
      </c>
      <c r="U278" s="85">
        <v>2</v>
      </c>
      <c r="V278" s="85">
        <v>2</v>
      </c>
      <c r="W278" s="85">
        <v>2</v>
      </c>
      <c r="X278" s="85">
        <v>2</v>
      </c>
      <c r="Y278" s="85">
        <v>2</v>
      </c>
      <c r="Z278" s="85">
        <v>2</v>
      </c>
      <c r="AA278" s="88">
        <f t="shared" ref="AA278" si="259">SUM(Q278:Z279)/10</f>
        <v>1.7</v>
      </c>
      <c r="AB278" s="86">
        <f>P278*AA278</f>
        <v>3.74</v>
      </c>
    </row>
    <row r="279" spans="1:28" x14ac:dyDescent="0.25">
      <c r="A279" s="86"/>
      <c r="B279" s="86"/>
      <c r="C279" s="62"/>
      <c r="D279" s="4" t="s">
        <v>8</v>
      </c>
      <c r="E279" s="33" t="str">
        <f>D279&amp;" "&amp;VLOOKUP(A278,'Risk Tespit Formu '!A:E,5,FALSE)</f>
        <v>Sebep: Personelin hatalı maaş farkı hesaplaması</v>
      </c>
      <c r="F279" s="86"/>
      <c r="G279" s="86"/>
      <c r="H279" s="86"/>
      <c r="I279" s="86"/>
      <c r="J279" s="86"/>
      <c r="K279" s="86"/>
      <c r="L279" s="86"/>
      <c r="M279" s="86"/>
      <c r="N279" s="86"/>
      <c r="O279" s="86"/>
      <c r="P279" s="89"/>
      <c r="Q279" s="86"/>
      <c r="R279" s="86"/>
      <c r="S279" s="86"/>
      <c r="T279" s="86"/>
      <c r="U279" s="86"/>
      <c r="V279" s="86"/>
      <c r="W279" s="86"/>
      <c r="X279" s="86"/>
      <c r="Y279" s="86"/>
      <c r="Z279" s="86"/>
      <c r="AA279" s="89"/>
      <c r="AB279" s="86"/>
    </row>
    <row r="280" spans="1:28" x14ac:dyDescent="0.25">
      <c r="A280" s="85">
        <v>185</v>
      </c>
      <c r="B280" s="85" t="s">
        <v>460</v>
      </c>
      <c r="C280" s="62" t="s">
        <v>92</v>
      </c>
      <c r="D280" s="3" t="s">
        <v>7</v>
      </c>
      <c r="E280" s="22" t="str">
        <f>D280&amp;" "&amp;VLOOKUP(A280,'Risk Tespit Formu '!A:E,4,FALSE)</f>
        <v>Risk:  Yanlış Ücret Tahakkuku</v>
      </c>
      <c r="F280" s="86">
        <v>3</v>
      </c>
      <c r="G280" s="86">
        <v>3</v>
      </c>
      <c r="H280" s="86">
        <v>2</v>
      </c>
      <c r="I280" s="86">
        <v>3</v>
      </c>
      <c r="J280" s="86">
        <v>3</v>
      </c>
      <c r="K280" s="86">
        <v>4</v>
      </c>
      <c r="L280" s="86">
        <v>4</v>
      </c>
      <c r="M280" s="86">
        <v>3</v>
      </c>
      <c r="N280" s="86">
        <v>2</v>
      </c>
      <c r="O280" s="86">
        <v>2</v>
      </c>
      <c r="P280" s="88">
        <f t="shared" ref="P280" si="260">SUM(F280:O281)/10</f>
        <v>2.9</v>
      </c>
      <c r="Q280" s="85">
        <v>2</v>
      </c>
      <c r="R280" s="85">
        <v>1</v>
      </c>
      <c r="S280" s="85">
        <v>2</v>
      </c>
      <c r="T280" s="85">
        <v>1</v>
      </c>
      <c r="U280" s="85">
        <v>1</v>
      </c>
      <c r="V280" s="85">
        <v>2</v>
      </c>
      <c r="W280" s="85">
        <v>2</v>
      </c>
      <c r="X280" s="85">
        <v>2</v>
      </c>
      <c r="Y280" s="85">
        <v>1</v>
      </c>
      <c r="Z280" s="85">
        <v>2</v>
      </c>
      <c r="AA280" s="88">
        <f t="shared" ref="AA280" si="261">SUM(Q280:Z281)/10</f>
        <v>1.6</v>
      </c>
      <c r="AB280" s="86">
        <f>P280*AA280</f>
        <v>4.6399999999999997</v>
      </c>
    </row>
    <row r="281" spans="1:28" ht="25.5" x14ac:dyDescent="0.25">
      <c r="A281" s="86"/>
      <c r="B281" s="86"/>
      <c r="C281" s="62"/>
      <c r="D281" s="4" t="s">
        <v>8</v>
      </c>
      <c r="E281" s="33" t="str">
        <f>D281&amp;" "&amp;VLOOKUP(A280,'Risk Tespit Formu '!A:E,5,FALSE)</f>
        <v>Sebep: Personel tarafından doğru hesaplamanın yapılmaması</v>
      </c>
      <c r="F281" s="86"/>
      <c r="G281" s="86"/>
      <c r="H281" s="86"/>
      <c r="I281" s="86"/>
      <c r="J281" s="86"/>
      <c r="K281" s="86"/>
      <c r="L281" s="86"/>
      <c r="M281" s="86"/>
      <c r="N281" s="86"/>
      <c r="O281" s="86"/>
      <c r="P281" s="89"/>
      <c r="Q281" s="86"/>
      <c r="R281" s="86"/>
      <c r="S281" s="86"/>
      <c r="T281" s="86"/>
      <c r="U281" s="86"/>
      <c r="V281" s="86"/>
      <c r="W281" s="86"/>
      <c r="X281" s="86"/>
      <c r="Y281" s="86"/>
      <c r="Z281" s="86"/>
      <c r="AA281" s="89"/>
      <c r="AB281" s="86"/>
    </row>
    <row r="282" spans="1:28" x14ac:dyDescent="0.25">
      <c r="A282" s="85">
        <v>186</v>
      </c>
      <c r="B282" s="85" t="s">
        <v>460</v>
      </c>
      <c r="C282" s="62" t="s">
        <v>92</v>
      </c>
      <c r="D282" s="3" t="s">
        <v>7</v>
      </c>
      <c r="E282" s="22" t="str">
        <f>D282&amp;" "&amp;VLOOKUP(A282,'Risk Tespit Formu '!A:E,4,FALSE)</f>
        <v>Risk:  Ödeme Sürecinde Gecikme yaşanması</v>
      </c>
      <c r="F282" s="86">
        <v>6</v>
      </c>
      <c r="G282" s="86">
        <v>7</v>
      </c>
      <c r="H282" s="86">
        <v>8</v>
      </c>
      <c r="I282" s="86">
        <v>6</v>
      </c>
      <c r="J282" s="86">
        <v>6</v>
      </c>
      <c r="K282" s="86">
        <v>6</v>
      </c>
      <c r="L282" s="86">
        <v>6</v>
      </c>
      <c r="M282" s="86">
        <v>6</v>
      </c>
      <c r="N282" s="86">
        <v>8</v>
      </c>
      <c r="O282" s="86">
        <v>7</v>
      </c>
      <c r="P282" s="88">
        <f t="shared" ref="P282" si="262">SUM(F282:O283)/10</f>
        <v>6.6</v>
      </c>
      <c r="Q282" s="85">
        <v>1</v>
      </c>
      <c r="R282" s="85">
        <v>1</v>
      </c>
      <c r="S282" s="85">
        <v>1</v>
      </c>
      <c r="T282" s="85">
        <v>1</v>
      </c>
      <c r="U282" s="85">
        <v>1</v>
      </c>
      <c r="V282" s="85">
        <v>1</v>
      </c>
      <c r="W282" s="85">
        <v>1</v>
      </c>
      <c r="X282" s="85">
        <v>1</v>
      </c>
      <c r="Y282" s="85">
        <v>1</v>
      </c>
      <c r="Z282" s="85">
        <v>1</v>
      </c>
      <c r="AA282" s="88">
        <f t="shared" ref="AA282" si="263">SUM(Q282:Z283)/10</f>
        <v>1</v>
      </c>
      <c r="AB282" s="86">
        <f>P282*AA282</f>
        <v>6.6</v>
      </c>
    </row>
    <row r="283" spans="1:28" ht="25.5" x14ac:dyDescent="0.25">
      <c r="A283" s="86"/>
      <c r="B283" s="86"/>
      <c r="C283" s="62"/>
      <c r="D283" s="4" t="s">
        <v>8</v>
      </c>
      <c r="E283" s="33" t="str">
        <f>D283&amp;" "&amp;VLOOKUP(A282,'Risk Tespit Formu '!A:E,5,FALSE)</f>
        <v>Sebep: Öğrenci sayılarının bildiriminin zamanında yapılmaması</v>
      </c>
      <c r="F283" s="86"/>
      <c r="G283" s="86"/>
      <c r="H283" s="86"/>
      <c r="I283" s="86"/>
      <c r="J283" s="86"/>
      <c r="K283" s="86"/>
      <c r="L283" s="86"/>
      <c r="M283" s="86"/>
      <c r="N283" s="86"/>
      <c r="O283" s="86"/>
      <c r="P283" s="89"/>
      <c r="Q283" s="86"/>
      <c r="R283" s="86"/>
      <c r="S283" s="86"/>
      <c r="T283" s="86"/>
      <c r="U283" s="86"/>
      <c r="V283" s="86"/>
      <c r="W283" s="86"/>
      <c r="X283" s="86"/>
      <c r="Y283" s="86"/>
      <c r="Z283" s="86"/>
      <c r="AA283" s="89"/>
      <c r="AB283" s="86"/>
    </row>
    <row r="284" spans="1:28" x14ac:dyDescent="0.25">
      <c r="A284" s="85">
        <v>187</v>
      </c>
      <c r="B284" s="85" t="s">
        <v>460</v>
      </c>
      <c r="C284" s="57" t="s">
        <v>93</v>
      </c>
      <c r="D284" s="3" t="s">
        <v>7</v>
      </c>
      <c r="E284" s="22" t="str">
        <f>D284&amp;" "&amp;VLOOKUP(A284,'Risk Tespit Formu '!A:E,4,FALSE)</f>
        <v>Risk:  Yanlış Yardım Miktarlarının Belirlenmesi</v>
      </c>
      <c r="F284" s="86">
        <v>4</v>
      </c>
      <c r="G284" s="86">
        <v>4</v>
      </c>
      <c r="H284" s="86">
        <v>2</v>
      </c>
      <c r="I284" s="86">
        <v>1</v>
      </c>
      <c r="J284" s="86">
        <v>2</v>
      </c>
      <c r="K284" s="86">
        <v>2</v>
      </c>
      <c r="L284" s="86">
        <v>2</v>
      </c>
      <c r="M284" s="86">
        <v>3</v>
      </c>
      <c r="N284" s="86">
        <v>2</v>
      </c>
      <c r="O284" s="86">
        <v>2</v>
      </c>
      <c r="P284" s="88">
        <f t="shared" ref="P284" si="264">SUM(F284:O285)/10</f>
        <v>2.4</v>
      </c>
      <c r="Q284" s="85">
        <v>2</v>
      </c>
      <c r="R284" s="85">
        <v>2</v>
      </c>
      <c r="S284" s="85">
        <v>1</v>
      </c>
      <c r="T284" s="85">
        <v>1</v>
      </c>
      <c r="U284" s="85">
        <v>1</v>
      </c>
      <c r="V284" s="85">
        <v>1</v>
      </c>
      <c r="W284" s="85">
        <v>1</v>
      </c>
      <c r="X284" s="85">
        <v>2</v>
      </c>
      <c r="Y284" s="85">
        <v>2</v>
      </c>
      <c r="Z284" s="85">
        <v>2</v>
      </c>
      <c r="AA284" s="88">
        <f t="shared" ref="AA284" si="265">SUM(Q284:Z285)/10</f>
        <v>1.5</v>
      </c>
      <c r="AB284" s="85">
        <f>P284*AA284</f>
        <v>3.5999999999999996</v>
      </c>
    </row>
    <row r="285" spans="1:28" x14ac:dyDescent="0.25">
      <c r="A285" s="86"/>
      <c r="B285" s="86"/>
      <c r="C285" s="62"/>
      <c r="D285" s="4" t="s">
        <v>8</v>
      </c>
      <c r="E285" s="33" t="str">
        <f>D285&amp;" "&amp;VLOOKUP(A284,'Risk Tespit Formu '!A:E,5,FALSE)</f>
        <v>Sebep: Personel dikkatsizliği</v>
      </c>
      <c r="F285" s="86"/>
      <c r="G285" s="86"/>
      <c r="H285" s="86"/>
      <c r="I285" s="86"/>
      <c r="J285" s="86"/>
      <c r="K285" s="86"/>
      <c r="L285" s="86"/>
      <c r="M285" s="86"/>
      <c r="N285" s="86"/>
      <c r="O285" s="86"/>
      <c r="P285" s="89"/>
      <c r="Q285" s="86"/>
      <c r="R285" s="86"/>
      <c r="S285" s="86"/>
      <c r="T285" s="86"/>
      <c r="U285" s="86"/>
      <c r="V285" s="86"/>
      <c r="W285" s="86"/>
      <c r="X285" s="86"/>
      <c r="Y285" s="86"/>
      <c r="Z285" s="86"/>
      <c r="AA285" s="89"/>
      <c r="AB285" s="86"/>
    </row>
    <row r="286" spans="1:28" ht="19.5" customHeight="1" x14ac:dyDescent="0.25">
      <c r="A286" s="8">
        <v>1</v>
      </c>
      <c r="B286" s="8">
        <v>2</v>
      </c>
      <c r="C286" s="8">
        <v>3</v>
      </c>
      <c r="D286" s="8"/>
      <c r="E286" s="8">
        <v>4</v>
      </c>
      <c r="F286" s="8">
        <v>6</v>
      </c>
      <c r="G286" s="8">
        <v>7</v>
      </c>
      <c r="H286" s="8">
        <v>8</v>
      </c>
      <c r="I286" s="8">
        <v>9</v>
      </c>
      <c r="J286" s="8">
        <v>10</v>
      </c>
      <c r="K286" s="8">
        <v>11</v>
      </c>
      <c r="L286" s="8">
        <v>12</v>
      </c>
      <c r="M286" s="8">
        <v>13</v>
      </c>
      <c r="N286" s="8">
        <v>15</v>
      </c>
      <c r="O286" s="8">
        <v>16</v>
      </c>
      <c r="P286" s="8">
        <v>19</v>
      </c>
      <c r="Q286" s="8">
        <v>21</v>
      </c>
      <c r="R286" s="8">
        <v>22</v>
      </c>
      <c r="S286" s="8">
        <v>23</v>
      </c>
      <c r="T286" s="8">
        <v>24</v>
      </c>
      <c r="U286" s="8">
        <v>25</v>
      </c>
      <c r="V286" s="8">
        <v>26</v>
      </c>
      <c r="W286" s="8">
        <v>27</v>
      </c>
      <c r="X286" s="8">
        <v>28</v>
      </c>
      <c r="Y286" s="8">
        <v>29</v>
      </c>
      <c r="Z286" s="8">
        <v>30</v>
      </c>
      <c r="AA286" s="8">
        <v>34</v>
      </c>
      <c r="AB286" s="8">
        <v>35</v>
      </c>
    </row>
    <row r="287" spans="1:28" s="2" customFormat="1" ht="36.75" thickBot="1" x14ac:dyDescent="0.3">
      <c r="A287" s="9" t="s">
        <v>0</v>
      </c>
      <c r="B287" s="9" t="s">
        <v>40</v>
      </c>
      <c r="C287" s="9" t="s">
        <v>23</v>
      </c>
      <c r="D287" s="9"/>
      <c r="E287" s="9" t="s">
        <v>43</v>
      </c>
      <c r="F287" s="9" t="s">
        <v>1</v>
      </c>
      <c r="G287" s="9" t="s">
        <v>2</v>
      </c>
      <c r="H287" s="9" t="s">
        <v>1</v>
      </c>
      <c r="I287" s="9" t="s">
        <v>1</v>
      </c>
      <c r="J287" s="9" t="s">
        <v>1</v>
      </c>
      <c r="K287" s="9" t="s">
        <v>2</v>
      </c>
      <c r="L287" s="9" t="s">
        <v>2</v>
      </c>
      <c r="M287" s="9" t="s">
        <v>1</v>
      </c>
      <c r="N287" s="9" t="s">
        <v>2</v>
      </c>
      <c r="O287" s="9" t="s">
        <v>2</v>
      </c>
      <c r="P287" s="9" t="s">
        <v>6</v>
      </c>
      <c r="Q287" s="9" t="s">
        <v>4</v>
      </c>
      <c r="R287" s="9" t="s">
        <v>5</v>
      </c>
      <c r="S287" s="9" t="s">
        <v>3</v>
      </c>
      <c r="T287" s="9" t="s">
        <v>4</v>
      </c>
      <c r="U287" s="9" t="s">
        <v>4</v>
      </c>
      <c r="V287" s="9" t="s">
        <v>5</v>
      </c>
      <c r="W287" s="9" t="s">
        <v>5</v>
      </c>
      <c r="X287" s="9" t="s">
        <v>3</v>
      </c>
      <c r="Y287" s="9" t="s">
        <v>4</v>
      </c>
      <c r="Z287" s="9" t="s">
        <v>5</v>
      </c>
      <c r="AA287" s="9" t="s">
        <v>6</v>
      </c>
      <c r="AB287" s="9" t="s">
        <v>9</v>
      </c>
    </row>
    <row r="288" spans="1:28" ht="25.5" x14ac:dyDescent="0.25">
      <c r="A288" s="85">
        <v>196</v>
      </c>
      <c r="B288" s="86" t="s">
        <v>459</v>
      </c>
      <c r="C288" s="62" t="s">
        <v>180</v>
      </c>
      <c r="D288" s="3" t="s">
        <v>7</v>
      </c>
      <c r="E288" s="22" t="str">
        <f>D288&amp;" "&amp;VLOOKUP(A288,'Risk Tespit Formu '!A:E,4,FALSE)</f>
        <v>Risk:  Raporlarda yer alan taşınır giriş-çıkış bilgilerinin eksik veya hatalı olması</v>
      </c>
      <c r="F288" s="86">
        <v>2</v>
      </c>
      <c r="G288" s="86">
        <v>2</v>
      </c>
      <c r="H288" s="86">
        <v>2</v>
      </c>
      <c r="I288" s="86">
        <v>3</v>
      </c>
      <c r="J288" s="86">
        <v>3</v>
      </c>
      <c r="K288" s="86">
        <v>4</v>
      </c>
      <c r="L288" s="86">
        <v>4</v>
      </c>
      <c r="M288" s="86">
        <v>3</v>
      </c>
      <c r="N288" s="86">
        <v>3</v>
      </c>
      <c r="O288" s="86">
        <v>3</v>
      </c>
      <c r="P288" s="88">
        <f>SUM(F288:O289)/10</f>
        <v>2.9</v>
      </c>
      <c r="Q288" s="85">
        <v>1</v>
      </c>
      <c r="R288" s="85">
        <v>1</v>
      </c>
      <c r="S288" s="85">
        <v>1</v>
      </c>
      <c r="T288" s="85">
        <v>1</v>
      </c>
      <c r="U288" s="85">
        <v>1</v>
      </c>
      <c r="V288" s="85">
        <v>1</v>
      </c>
      <c r="W288" s="85">
        <v>1</v>
      </c>
      <c r="X288" s="85">
        <v>1</v>
      </c>
      <c r="Y288" s="85">
        <v>1</v>
      </c>
      <c r="Z288" s="85">
        <v>1</v>
      </c>
      <c r="AA288" s="88">
        <f>SUM(Q288:Z289)/10</f>
        <v>1</v>
      </c>
      <c r="AB288" s="86">
        <f>P288*AA288</f>
        <v>2.9</v>
      </c>
    </row>
    <row r="289" spans="1:28" ht="25.5" customHeight="1" x14ac:dyDescent="0.25">
      <c r="A289" s="86"/>
      <c r="B289" s="86"/>
      <c r="C289" s="62"/>
      <c r="D289" s="4" t="s">
        <v>8</v>
      </c>
      <c r="E289" s="33" t="str">
        <f>D289&amp;" "&amp;VLOOKUP(A288,'Risk Tespit Formu '!A:E,5,FALSE)</f>
        <v>Sebep: Taşınır kayıt sistemindeki verilerin güncel olmaması</v>
      </c>
      <c r="F289" s="86"/>
      <c r="G289" s="86"/>
      <c r="H289" s="86"/>
      <c r="I289" s="86"/>
      <c r="J289" s="86"/>
      <c r="K289" s="86"/>
      <c r="L289" s="86"/>
      <c r="M289" s="86"/>
      <c r="N289" s="86"/>
      <c r="O289" s="86"/>
      <c r="P289" s="89"/>
      <c r="Q289" s="86"/>
      <c r="R289" s="86"/>
      <c r="S289" s="86"/>
      <c r="T289" s="86"/>
      <c r="U289" s="86"/>
      <c r="V289" s="86"/>
      <c r="W289" s="86"/>
      <c r="X289" s="86"/>
      <c r="Y289" s="86"/>
      <c r="Z289" s="86"/>
      <c r="AA289" s="89"/>
      <c r="AB289" s="86"/>
    </row>
    <row r="290" spans="1:28" ht="25.5" x14ac:dyDescent="0.25">
      <c r="A290" s="85">
        <v>197</v>
      </c>
      <c r="B290" s="86" t="s">
        <v>459</v>
      </c>
      <c r="C290" s="62" t="s">
        <v>180</v>
      </c>
      <c r="D290" s="3" t="s">
        <v>7</v>
      </c>
      <c r="E290" s="22" t="str">
        <f>D290&amp;" "&amp;VLOOKUP(A290,'Risk Tespit Formu '!A:E,4,FALSE)</f>
        <v>Risk:  Raporların dayanağı olan belgelerin (Varlık İşlem Fişleri, teslim tutanakları vb.) tamamlanmaması</v>
      </c>
      <c r="F290" s="86">
        <v>4</v>
      </c>
      <c r="G290" s="86">
        <v>2</v>
      </c>
      <c r="H290" s="86">
        <v>2</v>
      </c>
      <c r="I290" s="86">
        <v>3</v>
      </c>
      <c r="J290" s="86">
        <v>2</v>
      </c>
      <c r="K290" s="86">
        <v>3</v>
      </c>
      <c r="L290" s="86">
        <v>3</v>
      </c>
      <c r="M290" s="86">
        <v>2</v>
      </c>
      <c r="N290" s="86">
        <v>3</v>
      </c>
      <c r="O290" s="86">
        <v>4</v>
      </c>
      <c r="P290" s="88">
        <f t="shared" ref="P290" si="266">SUM(F290:O291)/10</f>
        <v>2.8</v>
      </c>
      <c r="Q290" s="85">
        <v>1</v>
      </c>
      <c r="R290" s="85">
        <v>1</v>
      </c>
      <c r="S290" s="85">
        <v>1</v>
      </c>
      <c r="T290" s="85">
        <v>2</v>
      </c>
      <c r="U290" s="85">
        <v>1</v>
      </c>
      <c r="V290" s="85">
        <v>1</v>
      </c>
      <c r="W290" s="85">
        <v>2</v>
      </c>
      <c r="X290" s="85">
        <v>2</v>
      </c>
      <c r="Y290" s="85">
        <v>1</v>
      </c>
      <c r="Z290" s="85">
        <v>1</v>
      </c>
      <c r="AA290" s="88">
        <f t="shared" ref="AA290" si="267">SUM(Q290:Z291)/10</f>
        <v>1.3</v>
      </c>
      <c r="AB290" s="86">
        <f>P290*AA290</f>
        <v>3.6399999999999997</v>
      </c>
    </row>
    <row r="291" spans="1:28" ht="12.75" customHeight="1" x14ac:dyDescent="0.25">
      <c r="A291" s="86"/>
      <c r="B291" s="86"/>
      <c r="C291" s="62"/>
      <c r="D291" s="4" t="s">
        <v>8</v>
      </c>
      <c r="E291" s="33" t="str">
        <f>D291&amp;" "&amp;VLOOKUP(A290,'Risk Tespit Formu '!A:E,5,FALSE)</f>
        <v>Sebep: Raporlama sürecinde kontrol ve onay mekanizmalarının yetersizliği</v>
      </c>
      <c r="F291" s="86"/>
      <c r="G291" s="86"/>
      <c r="H291" s="86"/>
      <c r="I291" s="86"/>
      <c r="J291" s="86"/>
      <c r="K291" s="86"/>
      <c r="L291" s="86"/>
      <c r="M291" s="86"/>
      <c r="N291" s="86"/>
      <c r="O291" s="86"/>
      <c r="P291" s="89"/>
      <c r="Q291" s="86"/>
      <c r="R291" s="86"/>
      <c r="S291" s="86"/>
      <c r="T291" s="86"/>
      <c r="U291" s="86"/>
      <c r="V291" s="86"/>
      <c r="W291" s="86"/>
      <c r="X291" s="86"/>
      <c r="Y291" s="86"/>
      <c r="Z291" s="86"/>
      <c r="AA291" s="89"/>
      <c r="AB291" s="86"/>
    </row>
    <row r="292" spans="1:28" ht="25.5" x14ac:dyDescent="0.25">
      <c r="A292" s="85">
        <v>198</v>
      </c>
      <c r="B292" s="86" t="s">
        <v>459</v>
      </c>
      <c r="C292" s="62" t="s">
        <v>180</v>
      </c>
      <c r="D292" s="3" t="s">
        <v>7</v>
      </c>
      <c r="E292" s="22" t="str">
        <f>D292&amp;" "&amp;VLOOKUP(A292,'Risk Tespit Formu '!A:E,4,FALSE)</f>
        <v>Risk:  Raporların dosyada veya sistemde uygun şekilde muhafaza edilmemesi</v>
      </c>
      <c r="F292" s="86">
        <v>4</v>
      </c>
      <c r="G292" s="86">
        <v>3</v>
      </c>
      <c r="H292" s="86">
        <v>2</v>
      </c>
      <c r="I292" s="86">
        <v>2</v>
      </c>
      <c r="J292" s="86">
        <v>4</v>
      </c>
      <c r="K292" s="86">
        <v>3</v>
      </c>
      <c r="L292" s="86">
        <v>3</v>
      </c>
      <c r="M292" s="86">
        <v>2</v>
      </c>
      <c r="N292" s="86">
        <v>3</v>
      </c>
      <c r="O292" s="86">
        <v>2</v>
      </c>
      <c r="P292" s="88">
        <f t="shared" ref="P292" si="268">SUM(F292:O293)/10</f>
        <v>2.8</v>
      </c>
      <c r="Q292" s="85">
        <v>1</v>
      </c>
      <c r="R292" s="85">
        <v>1</v>
      </c>
      <c r="S292" s="85">
        <v>1</v>
      </c>
      <c r="T292" s="85">
        <v>1</v>
      </c>
      <c r="U292" s="85">
        <v>1</v>
      </c>
      <c r="V292" s="85">
        <v>1</v>
      </c>
      <c r="W292" s="85">
        <v>1</v>
      </c>
      <c r="X292" s="85">
        <v>1</v>
      </c>
      <c r="Y292" s="85">
        <v>2</v>
      </c>
      <c r="Z292" s="85">
        <v>2</v>
      </c>
      <c r="AA292" s="88">
        <f t="shared" ref="AA292" si="269">SUM(Q292:Z293)/10</f>
        <v>1.2</v>
      </c>
      <c r="AB292" s="86">
        <f>P292*AA292</f>
        <v>3.36</v>
      </c>
    </row>
    <row r="293" spans="1:28" ht="25.5" x14ac:dyDescent="0.25">
      <c r="A293" s="86"/>
      <c r="B293" s="86"/>
      <c r="C293" s="62"/>
      <c r="D293" s="4" t="s">
        <v>8</v>
      </c>
      <c r="E293" s="33" t="str">
        <f>D293&amp;" "&amp;VLOOKUP(A292,'Risk Tespit Formu '!A:E,5,FALSE)</f>
        <v>Sebep: Belge arşivleme ve dosyalama süreçlerinin düzensiz yürütülmesi</v>
      </c>
      <c r="F293" s="86"/>
      <c r="G293" s="86"/>
      <c r="H293" s="86"/>
      <c r="I293" s="86"/>
      <c r="J293" s="86"/>
      <c r="K293" s="86"/>
      <c r="L293" s="86"/>
      <c r="M293" s="86"/>
      <c r="N293" s="86"/>
      <c r="O293" s="86"/>
      <c r="P293" s="89"/>
      <c r="Q293" s="86"/>
      <c r="R293" s="86"/>
      <c r="S293" s="86"/>
      <c r="T293" s="86"/>
      <c r="U293" s="86"/>
      <c r="V293" s="86"/>
      <c r="W293" s="86"/>
      <c r="X293" s="86"/>
      <c r="Y293" s="86"/>
      <c r="Z293" s="86"/>
      <c r="AA293" s="89"/>
      <c r="AB293" s="86"/>
    </row>
    <row r="294" spans="1:28" x14ac:dyDescent="0.25">
      <c r="A294" s="85">
        <v>200</v>
      </c>
      <c r="B294" s="86" t="s">
        <v>459</v>
      </c>
      <c r="C294" s="57" t="s">
        <v>95</v>
      </c>
      <c r="D294" s="3" t="s">
        <v>7</v>
      </c>
      <c r="E294" s="47" t="str">
        <f>D294&amp;" "&amp;VLOOKUP(A294,'Risk Tespit Formu '!A:E,4,FALSE)</f>
        <v>Risk:  Demirbaş kayıtlarının eksik veya hatalı tutulması</v>
      </c>
      <c r="F294" s="86">
        <v>6</v>
      </c>
      <c r="G294" s="86">
        <v>6</v>
      </c>
      <c r="H294" s="86">
        <v>6</v>
      </c>
      <c r="I294" s="86">
        <v>5</v>
      </c>
      <c r="J294" s="86">
        <v>5</v>
      </c>
      <c r="K294" s="86">
        <v>7</v>
      </c>
      <c r="L294" s="86">
        <v>7</v>
      </c>
      <c r="M294" s="86">
        <v>5</v>
      </c>
      <c r="N294" s="86">
        <v>5</v>
      </c>
      <c r="O294" s="86">
        <v>5</v>
      </c>
      <c r="P294" s="88">
        <f t="shared" ref="P294" si="270">SUM(F294:O295)/10</f>
        <v>5.7</v>
      </c>
      <c r="Q294" s="85">
        <v>2</v>
      </c>
      <c r="R294" s="85">
        <v>2</v>
      </c>
      <c r="S294" s="85">
        <v>1</v>
      </c>
      <c r="T294" s="85">
        <v>1</v>
      </c>
      <c r="U294" s="85">
        <v>1</v>
      </c>
      <c r="V294" s="85">
        <v>1</v>
      </c>
      <c r="W294" s="85">
        <v>1</v>
      </c>
      <c r="X294" s="85">
        <v>2</v>
      </c>
      <c r="Y294" s="85">
        <v>3</v>
      </c>
      <c r="Z294" s="85">
        <v>2</v>
      </c>
      <c r="AA294" s="88">
        <f t="shared" ref="AA294" si="271">SUM(Q294:Z295)/10</f>
        <v>1.6</v>
      </c>
      <c r="AB294" s="86">
        <f>P294*AA294</f>
        <v>9.120000000000001</v>
      </c>
    </row>
    <row r="295" spans="1:28" ht="25.5" x14ac:dyDescent="0.25">
      <c r="A295" s="86"/>
      <c r="B295" s="86"/>
      <c r="C295" s="62"/>
      <c r="D295" s="4" t="s">
        <v>8</v>
      </c>
      <c r="E295" s="48" t="str">
        <f>D295&amp;" "&amp;VLOOKUP(A294,'Risk Tespit Formu '!A:E,5,FALSE)</f>
        <v>Sebep: Devir ve giriş işlemlerinin yürütülmesinde kontrol ve gözetim eksikliği</v>
      </c>
      <c r="F295" s="86"/>
      <c r="G295" s="86"/>
      <c r="H295" s="86"/>
      <c r="I295" s="86"/>
      <c r="J295" s="86"/>
      <c r="K295" s="86"/>
      <c r="L295" s="86"/>
      <c r="M295" s="86"/>
      <c r="N295" s="86"/>
      <c r="O295" s="86"/>
      <c r="P295" s="89"/>
      <c r="Q295" s="86"/>
      <c r="R295" s="86"/>
      <c r="S295" s="86"/>
      <c r="T295" s="86"/>
      <c r="U295" s="86"/>
      <c r="V295" s="86"/>
      <c r="W295" s="86"/>
      <c r="X295" s="86"/>
      <c r="Y295" s="86"/>
      <c r="Z295" s="86"/>
      <c r="AA295" s="89"/>
      <c r="AB295" s="86"/>
    </row>
    <row r="296" spans="1:28" ht="25.5" x14ac:dyDescent="0.25">
      <c r="A296" s="85">
        <v>202</v>
      </c>
      <c r="B296" s="86" t="s">
        <v>459</v>
      </c>
      <c r="C296" s="57" t="s">
        <v>95</v>
      </c>
      <c r="D296" s="3" t="s">
        <v>7</v>
      </c>
      <c r="E296" s="22" t="str">
        <f>D296&amp;" "&amp;VLOOKUP(A296,'Risk Tespit Formu '!A:E,4,FALSE)</f>
        <v>Risk:  Taşınır sorumluluğunun doğru kişiye veya birime atfedilmemesi</v>
      </c>
      <c r="F296" s="86">
        <v>3</v>
      </c>
      <c r="G296" s="86">
        <v>2</v>
      </c>
      <c r="H296" s="86">
        <v>2</v>
      </c>
      <c r="I296" s="86">
        <v>2</v>
      </c>
      <c r="J296" s="86">
        <v>2</v>
      </c>
      <c r="K296" s="86">
        <v>3</v>
      </c>
      <c r="L296" s="86">
        <v>1</v>
      </c>
      <c r="M296" s="86">
        <v>2</v>
      </c>
      <c r="N296" s="86">
        <v>3</v>
      </c>
      <c r="O296" s="86">
        <v>2</v>
      </c>
      <c r="P296" s="88">
        <f t="shared" ref="P296" si="272">SUM(F296:O297)/10</f>
        <v>2.2000000000000002</v>
      </c>
      <c r="Q296" s="85">
        <v>2</v>
      </c>
      <c r="R296" s="85">
        <v>2</v>
      </c>
      <c r="S296" s="85">
        <v>2</v>
      </c>
      <c r="T296" s="85">
        <v>1</v>
      </c>
      <c r="U296" s="85">
        <v>1</v>
      </c>
      <c r="V296" s="85">
        <v>1</v>
      </c>
      <c r="W296" s="85">
        <v>1</v>
      </c>
      <c r="X296" s="85">
        <v>1</v>
      </c>
      <c r="Y296" s="85">
        <v>2</v>
      </c>
      <c r="Z296" s="85">
        <v>2</v>
      </c>
      <c r="AA296" s="88">
        <f t="shared" ref="AA296" si="273">SUM(Q296:Z297)/10</f>
        <v>1.5</v>
      </c>
      <c r="AB296" s="86">
        <f>P296*AA296</f>
        <v>3.3000000000000003</v>
      </c>
    </row>
    <row r="297" spans="1:28" ht="25.5" x14ac:dyDescent="0.25">
      <c r="A297" s="86"/>
      <c r="B297" s="86"/>
      <c r="C297" s="62"/>
      <c r="D297" s="4" t="s">
        <v>8</v>
      </c>
      <c r="E297" s="33" t="str">
        <f>D297&amp;" "&amp;VLOOKUP(A296,'Risk Tespit Formu '!A:E,5,FALSE)</f>
        <v>Sebep: Belgelerin eksik hazırlanması veya kayıt sistemine hatalı girilmesi</v>
      </c>
      <c r="F297" s="86"/>
      <c r="G297" s="86"/>
      <c r="H297" s="86"/>
      <c r="I297" s="86"/>
      <c r="J297" s="86"/>
      <c r="K297" s="86"/>
      <c r="L297" s="86"/>
      <c r="M297" s="86"/>
      <c r="N297" s="86"/>
      <c r="O297" s="86"/>
      <c r="P297" s="89"/>
      <c r="Q297" s="86"/>
      <c r="R297" s="86"/>
      <c r="S297" s="86"/>
      <c r="T297" s="86"/>
      <c r="U297" s="86"/>
      <c r="V297" s="86"/>
      <c r="W297" s="86"/>
      <c r="X297" s="86"/>
      <c r="Y297" s="86"/>
      <c r="Z297" s="86"/>
      <c r="AA297" s="89"/>
      <c r="AB297" s="86"/>
    </row>
    <row r="298" spans="1:28" ht="25.5" x14ac:dyDescent="0.25">
      <c r="A298" s="85">
        <v>203</v>
      </c>
      <c r="B298" s="86" t="s">
        <v>459</v>
      </c>
      <c r="C298" s="57" t="s">
        <v>95</v>
      </c>
      <c r="D298" s="3" t="s">
        <v>7</v>
      </c>
      <c r="E298" s="22" t="str">
        <f>D298&amp;" "&amp;VLOOKUP(A298,'Risk Tespit Formu '!A:E,4,FALSE)</f>
        <v xml:space="preserve">Risk:  Yıl sonu sayım ve denetim işlemlerinde uyumsuzlukların ortaya çıkması </v>
      </c>
      <c r="F298" s="86">
        <v>3</v>
      </c>
      <c r="G298" s="86">
        <v>4</v>
      </c>
      <c r="H298" s="86">
        <v>5</v>
      </c>
      <c r="I298" s="86">
        <v>6</v>
      </c>
      <c r="J298" s="86">
        <v>6</v>
      </c>
      <c r="K298" s="86">
        <v>6</v>
      </c>
      <c r="L298" s="86">
        <v>6</v>
      </c>
      <c r="M298" s="86">
        <v>5</v>
      </c>
      <c r="N298" s="86">
        <v>4</v>
      </c>
      <c r="O298" s="86">
        <v>4</v>
      </c>
      <c r="P298" s="88">
        <f t="shared" ref="P298" si="274">SUM(F298:O299)/10</f>
        <v>4.9000000000000004</v>
      </c>
      <c r="Q298" s="85">
        <v>1</v>
      </c>
      <c r="R298" s="85">
        <v>1</v>
      </c>
      <c r="S298" s="85">
        <v>1</v>
      </c>
      <c r="T298" s="85">
        <v>2</v>
      </c>
      <c r="U298" s="85">
        <v>2</v>
      </c>
      <c r="V298" s="85">
        <v>2</v>
      </c>
      <c r="W298" s="85">
        <v>2</v>
      </c>
      <c r="X298" s="85">
        <v>2</v>
      </c>
      <c r="Y298" s="85">
        <v>2</v>
      </c>
      <c r="Z298" s="85">
        <v>2</v>
      </c>
      <c r="AA298" s="88">
        <f t="shared" ref="AA298" si="275">SUM(Q298:Z299)/10</f>
        <v>1.7</v>
      </c>
      <c r="AB298" s="86">
        <f>P298*AA298</f>
        <v>8.33</v>
      </c>
    </row>
    <row r="299" spans="1:28" ht="25.5" x14ac:dyDescent="0.25">
      <c r="A299" s="86"/>
      <c r="B299" s="86"/>
      <c r="C299" s="62"/>
      <c r="D299" s="4" t="s">
        <v>8</v>
      </c>
      <c r="E299" s="33" t="str">
        <f>D299&amp;" "&amp;VLOOKUP(A298,'Risk Tespit Formu '!A:E,5,FALSE)</f>
        <v>Sebep: Taşınır işlem süreçlerinde görevli personel arasında koordinasyon ve iletişim yetersizliği</v>
      </c>
      <c r="F299" s="86"/>
      <c r="G299" s="86"/>
      <c r="H299" s="86"/>
      <c r="I299" s="86"/>
      <c r="J299" s="86"/>
      <c r="K299" s="86"/>
      <c r="L299" s="86"/>
      <c r="M299" s="86"/>
      <c r="N299" s="86"/>
      <c r="O299" s="86"/>
      <c r="P299" s="89"/>
      <c r="Q299" s="86"/>
      <c r="R299" s="86"/>
      <c r="S299" s="86"/>
      <c r="T299" s="86"/>
      <c r="U299" s="86"/>
      <c r="V299" s="86"/>
      <c r="W299" s="86"/>
      <c r="X299" s="86"/>
      <c r="Y299" s="86"/>
      <c r="Z299" s="86"/>
      <c r="AA299" s="89"/>
      <c r="AB299" s="86"/>
    </row>
    <row r="300" spans="1:28" ht="25.5" x14ac:dyDescent="0.25">
      <c r="A300" s="85">
        <v>205</v>
      </c>
      <c r="B300" s="86" t="s">
        <v>459</v>
      </c>
      <c r="C300" s="57" t="s">
        <v>96</v>
      </c>
      <c r="D300" s="3" t="s">
        <v>7</v>
      </c>
      <c r="E300" s="47" t="str">
        <f>D300&amp;" "&amp;VLOOKUP(A300,'Risk Tespit Formu '!A:E,4,FALSE)</f>
        <v xml:space="preserve">Risk:  Depoda bulunan taşınırların fiili durumu ile kayıtların uyuşmaması </v>
      </c>
      <c r="F300" s="86">
        <v>6</v>
      </c>
      <c r="G300" s="86">
        <v>7</v>
      </c>
      <c r="H300" s="86">
        <v>5</v>
      </c>
      <c r="I300" s="86">
        <v>8</v>
      </c>
      <c r="J300" s="86">
        <v>6</v>
      </c>
      <c r="K300" s="86">
        <v>7</v>
      </c>
      <c r="L300" s="86">
        <v>8</v>
      </c>
      <c r="M300" s="86">
        <v>8</v>
      </c>
      <c r="N300" s="86">
        <v>8</v>
      </c>
      <c r="O300" s="86">
        <v>7</v>
      </c>
      <c r="P300" s="88">
        <f t="shared" ref="P300" si="276">SUM(F300:O301)/10</f>
        <v>7</v>
      </c>
      <c r="Q300" s="85">
        <v>2</v>
      </c>
      <c r="R300" s="85">
        <v>3</v>
      </c>
      <c r="S300" s="85">
        <v>2</v>
      </c>
      <c r="T300" s="85">
        <v>3</v>
      </c>
      <c r="U300" s="85">
        <v>2</v>
      </c>
      <c r="V300" s="85">
        <v>2</v>
      </c>
      <c r="W300" s="85">
        <v>1</v>
      </c>
      <c r="X300" s="85">
        <v>3</v>
      </c>
      <c r="Y300" s="85">
        <v>3</v>
      </c>
      <c r="Z300" s="85">
        <v>2</v>
      </c>
      <c r="AA300" s="88">
        <f t="shared" ref="AA300" si="277">SUM(Q300:Z301)/10</f>
        <v>2.2999999999999998</v>
      </c>
      <c r="AB300" s="85">
        <f>P300*AA300</f>
        <v>16.099999999999998</v>
      </c>
    </row>
    <row r="301" spans="1:28" ht="25.5" x14ac:dyDescent="0.25">
      <c r="A301" s="86"/>
      <c r="B301" s="86"/>
      <c r="C301" s="62"/>
      <c r="D301" s="4" t="s">
        <v>8</v>
      </c>
      <c r="E301" s="33" t="str">
        <f>D301&amp;" "&amp;VLOOKUP(A300,'Risk Tespit Formu '!A:E,5,FALSE)</f>
        <v>Sebep: Yıl sonu sayım planının zamanında hazırlanıp uygulanmaması</v>
      </c>
      <c r="F301" s="86"/>
      <c r="G301" s="86"/>
      <c r="H301" s="86"/>
      <c r="I301" s="86"/>
      <c r="J301" s="86"/>
      <c r="K301" s="86"/>
      <c r="L301" s="86"/>
      <c r="M301" s="86"/>
      <c r="N301" s="86"/>
      <c r="O301" s="86"/>
      <c r="P301" s="89"/>
      <c r="Q301" s="86"/>
      <c r="R301" s="86"/>
      <c r="S301" s="86"/>
      <c r="T301" s="86"/>
      <c r="U301" s="86"/>
      <c r="V301" s="86"/>
      <c r="W301" s="86"/>
      <c r="X301" s="86"/>
      <c r="Y301" s="86"/>
      <c r="Z301" s="86"/>
      <c r="AA301" s="89"/>
      <c r="AB301" s="86"/>
    </row>
    <row r="302" spans="1:28" x14ac:dyDescent="0.25">
      <c r="A302" s="85">
        <v>206</v>
      </c>
      <c r="B302" s="86" t="s">
        <v>459</v>
      </c>
      <c r="C302" s="57" t="s">
        <v>96</v>
      </c>
      <c r="D302" s="3" t="s">
        <v>7</v>
      </c>
      <c r="E302" s="22" t="str">
        <f>D302&amp;" "&amp;VLOOKUP(A302,'Risk Tespit Formu '!A:E,4,FALSE)</f>
        <v>Risk:  Yıl sonu sayım işlemlerinin zamanında yapılmaması</v>
      </c>
      <c r="F302" s="86">
        <v>3</v>
      </c>
      <c r="G302" s="86">
        <v>4</v>
      </c>
      <c r="H302" s="86">
        <v>5</v>
      </c>
      <c r="I302" s="86">
        <v>4</v>
      </c>
      <c r="J302" s="86">
        <v>4</v>
      </c>
      <c r="K302" s="86">
        <v>5</v>
      </c>
      <c r="L302" s="86">
        <v>5</v>
      </c>
      <c r="M302" s="86">
        <v>3</v>
      </c>
      <c r="N302" s="86">
        <v>3</v>
      </c>
      <c r="O302" s="86">
        <v>3</v>
      </c>
      <c r="P302" s="88">
        <f t="shared" ref="P302" si="278">SUM(F302:O303)/10</f>
        <v>3.9</v>
      </c>
      <c r="Q302" s="85">
        <v>2</v>
      </c>
      <c r="R302" s="85">
        <v>1</v>
      </c>
      <c r="S302" s="85">
        <v>2</v>
      </c>
      <c r="T302" s="85">
        <v>1</v>
      </c>
      <c r="U302" s="85">
        <v>1</v>
      </c>
      <c r="V302" s="85">
        <v>2</v>
      </c>
      <c r="W302" s="85">
        <v>2</v>
      </c>
      <c r="X302" s="85">
        <v>2</v>
      </c>
      <c r="Y302" s="85">
        <v>1</v>
      </c>
      <c r="Z302" s="85">
        <v>2</v>
      </c>
      <c r="AA302" s="88">
        <f t="shared" ref="AA302" si="279">SUM(Q302:Z303)/10</f>
        <v>1.6</v>
      </c>
      <c r="AB302" s="86">
        <f>P302*AA302</f>
        <v>6.24</v>
      </c>
    </row>
    <row r="303" spans="1:28" ht="25.5" x14ac:dyDescent="0.25">
      <c r="A303" s="86"/>
      <c r="B303" s="86"/>
      <c r="C303" s="62"/>
      <c r="D303" s="4" t="s">
        <v>8</v>
      </c>
      <c r="E303" s="33" t="str">
        <f>D303&amp;" "&amp;VLOOKUP(A302,'Risk Tespit Formu '!A:E,5,FALSE)</f>
        <v>Sebep: Depo düzeni ve malzeme etiketleme sisteminin yetersizliği</v>
      </c>
      <c r="F303" s="86"/>
      <c r="G303" s="86"/>
      <c r="H303" s="86"/>
      <c r="I303" s="86"/>
      <c r="J303" s="86"/>
      <c r="K303" s="86"/>
      <c r="L303" s="86"/>
      <c r="M303" s="86"/>
      <c r="N303" s="86"/>
      <c r="O303" s="86"/>
      <c r="P303" s="89"/>
      <c r="Q303" s="86"/>
      <c r="R303" s="86"/>
      <c r="S303" s="86"/>
      <c r="T303" s="86"/>
      <c r="U303" s="86"/>
      <c r="V303" s="86"/>
      <c r="W303" s="86"/>
      <c r="X303" s="86"/>
      <c r="Y303" s="86"/>
      <c r="Z303" s="86"/>
      <c r="AA303" s="89"/>
      <c r="AB303" s="86"/>
    </row>
    <row r="304" spans="1:28" ht="25.5" x14ac:dyDescent="0.25">
      <c r="A304" s="85">
        <v>207</v>
      </c>
      <c r="B304" s="86" t="s">
        <v>459</v>
      </c>
      <c r="C304" s="57" t="s">
        <v>96</v>
      </c>
      <c r="D304" s="3" t="s">
        <v>7</v>
      </c>
      <c r="E304" s="22" t="str">
        <f>D304&amp;" "&amp;VLOOKUP(A304,'Risk Tespit Formu '!A:E,4,FALSE)</f>
        <v>Risk:  Sayım tutanakları ve cetvellerin eksik veya hatalı hazırlanması</v>
      </c>
      <c r="F304" s="86">
        <v>3</v>
      </c>
      <c r="G304" s="86">
        <v>3</v>
      </c>
      <c r="H304" s="86">
        <v>2</v>
      </c>
      <c r="I304" s="86">
        <v>3</v>
      </c>
      <c r="J304" s="86">
        <v>3</v>
      </c>
      <c r="K304" s="86">
        <v>4</v>
      </c>
      <c r="L304" s="86">
        <v>4</v>
      </c>
      <c r="M304" s="86">
        <v>3</v>
      </c>
      <c r="N304" s="86">
        <v>2</v>
      </c>
      <c r="O304" s="86">
        <v>2</v>
      </c>
      <c r="P304" s="88">
        <f t="shared" ref="P304" si="280">SUM(F304:O305)/10</f>
        <v>2.9</v>
      </c>
      <c r="Q304" s="85">
        <v>1</v>
      </c>
      <c r="R304" s="85">
        <v>1</v>
      </c>
      <c r="S304" s="85">
        <v>1</v>
      </c>
      <c r="T304" s="85">
        <v>1</v>
      </c>
      <c r="U304" s="85">
        <v>1</v>
      </c>
      <c r="V304" s="85">
        <v>1</v>
      </c>
      <c r="W304" s="85">
        <v>1</v>
      </c>
      <c r="X304" s="85">
        <v>1</v>
      </c>
      <c r="Y304" s="85">
        <v>1</v>
      </c>
      <c r="Z304" s="85">
        <v>1</v>
      </c>
      <c r="AA304" s="88">
        <f t="shared" ref="AA304" si="281">SUM(Q304:Z305)/10</f>
        <v>1</v>
      </c>
      <c r="AB304" s="86">
        <f>P304*AA304</f>
        <v>2.9</v>
      </c>
    </row>
    <row r="305" spans="1:28" ht="25.5" x14ac:dyDescent="0.25">
      <c r="A305" s="86"/>
      <c r="B305" s="86"/>
      <c r="C305" s="62"/>
      <c r="D305" s="4" t="s">
        <v>8</v>
      </c>
      <c r="E305" s="33" t="str">
        <f>D305&amp;" "&amp;VLOOKUP(A304,'Risk Tespit Formu '!A:E,5,FALSE)</f>
        <v>Sebep: Taşınır kayıt ve kontrol yetkililerinin iş yoğunluğu veya dikkat eksikliği</v>
      </c>
      <c r="F305" s="86"/>
      <c r="G305" s="86"/>
      <c r="H305" s="86"/>
      <c r="I305" s="86"/>
      <c r="J305" s="86"/>
      <c r="K305" s="86"/>
      <c r="L305" s="86"/>
      <c r="M305" s="86"/>
      <c r="N305" s="86"/>
      <c r="O305" s="86"/>
      <c r="P305" s="89"/>
      <c r="Q305" s="86"/>
      <c r="R305" s="86"/>
      <c r="S305" s="86"/>
      <c r="T305" s="86"/>
      <c r="U305" s="86"/>
      <c r="V305" s="86"/>
      <c r="W305" s="86"/>
      <c r="X305" s="86"/>
      <c r="Y305" s="86"/>
      <c r="Z305" s="86"/>
      <c r="AA305" s="89"/>
      <c r="AB305" s="86"/>
    </row>
    <row r="306" spans="1:28" ht="25.5" x14ac:dyDescent="0.25">
      <c r="A306" s="85">
        <v>208</v>
      </c>
      <c r="B306" s="86" t="s">
        <v>459</v>
      </c>
      <c r="C306" s="57" t="s">
        <v>96</v>
      </c>
      <c r="D306" s="3" t="s">
        <v>7</v>
      </c>
      <c r="E306" s="22" t="str">
        <f>D306&amp;" "&amp;VLOOKUP(A306,'Risk Tespit Formu '!A:E,4,FALSE)</f>
        <v>Risk:  Depo düzeni ve kayıt sisteminin kontrolsüz olması nedeniyle taşınır kaybı veya fazlası</v>
      </c>
      <c r="F306" s="86">
        <v>4</v>
      </c>
      <c r="G306" s="86">
        <v>6</v>
      </c>
      <c r="H306" s="86">
        <v>5</v>
      </c>
      <c r="I306" s="86">
        <v>6</v>
      </c>
      <c r="J306" s="86">
        <v>6</v>
      </c>
      <c r="K306" s="86">
        <v>6</v>
      </c>
      <c r="L306" s="86">
        <v>6</v>
      </c>
      <c r="M306" s="86">
        <v>5</v>
      </c>
      <c r="N306" s="86">
        <v>7</v>
      </c>
      <c r="O306" s="86">
        <v>7</v>
      </c>
      <c r="P306" s="88">
        <f t="shared" ref="P306" si="282">SUM(F306:O307)/10</f>
        <v>5.8</v>
      </c>
      <c r="Q306" s="85">
        <v>2</v>
      </c>
      <c r="R306" s="85">
        <v>2</v>
      </c>
      <c r="S306" s="85">
        <v>1</v>
      </c>
      <c r="T306" s="85">
        <v>1</v>
      </c>
      <c r="U306" s="85">
        <v>1</v>
      </c>
      <c r="V306" s="85">
        <v>1</v>
      </c>
      <c r="W306" s="85">
        <v>1</v>
      </c>
      <c r="X306" s="85">
        <v>2</v>
      </c>
      <c r="Y306" s="85">
        <v>2</v>
      </c>
      <c r="Z306" s="85">
        <v>2</v>
      </c>
      <c r="AA306" s="88">
        <f t="shared" ref="AA306" si="283">SUM(Q306:Z307)/10</f>
        <v>1.5</v>
      </c>
      <c r="AB306" s="86">
        <f>P306*AA306</f>
        <v>8.6999999999999993</v>
      </c>
    </row>
    <row r="307" spans="1:28" ht="25.5" x14ac:dyDescent="0.25">
      <c r="A307" s="86"/>
      <c r="B307" s="86"/>
      <c r="C307" s="62"/>
      <c r="D307" s="4" t="s">
        <v>8</v>
      </c>
      <c r="E307" s="33" t="str">
        <f>D307&amp;" "&amp;VLOOKUP(A306,'Risk Tespit Formu '!A:E,5,FALSE)</f>
        <v>Sebep: Sayım ekibi tarafından yapılan ölçüm, sayım veya kayıt hataları</v>
      </c>
      <c r="F307" s="86"/>
      <c r="G307" s="86"/>
      <c r="H307" s="86"/>
      <c r="I307" s="86"/>
      <c r="J307" s="86"/>
      <c r="K307" s="86"/>
      <c r="L307" s="86"/>
      <c r="M307" s="86"/>
      <c r="N307" s="86"/>
      <c r="O307" s="86"/>
      <c r="P307" s="89"/>
      <c r="Q307" s="86"/>
      <c r="R307" s="86"/>
      <c r="S307" s="86"/>
      <c r="T307" s="86"/>
      <c r="U307" s="86"/>
      <c r="V307" s="86"/>
      <c r="W307" s="86"/>
      <c r="X307" s="86"/>
      <c r="Y307" s="86"/>
      <c r="Z307" s="86"/>
      <c r="AA307" s="89"/>
      <c r="AB307" s="86"/>
    </row>
    <row r="308" spans="1:28" ht="25.5" x14ac:dyDescent="0.25">
      <c r="A308" s="85">
        <v>209</v>
      </c>
      <c r="B308" s="86" t="s">
        <v>459</v>
      </c>
      <c r="C308" s="57" t="s">
        <v>96</v>
      </c>
      <c r="D308" s="3" t="s">
        <v>7</v>
      </c>
      <c r="E308" s="22" t="str">
        <f>D308&amp;" "&amp;VLOOKUP(A308,'Risk Tespit Formu '!A:E,4,FALSE)</f>
        <v>Risk:  Sayım sonuçlarının varlık işlem fişlerine doğru şekilde yansıtılmaması</v>
      </c>
      <c r="F308" s="86">
        <v>4</v>
      </c>
      <c r="G308" s="86">
        <v>3</v>
      </c>
      <c r="H308" s="86">
        <v>3</v>
      </c>
      <c r="I308" s="86">
        <v>3</v>
      </c>
      <c r="J308" s="86">
        <v>3</v>
      </c>
      <c r="K308" s="86">
        <v>4</v>
      </c>
      <c r="L308" s="86">
        <v>4</v>
      </c>
      <c r="M308" s="86">
        <v>4</v>
      </c>
      <c r="N308" s="86">
        <v>4</v>
      </c>
      <c r="O308" s="86">
        <v>4</v>
      </c>
      <c r="P308" s="88">
        <f t="shared" ref="P308" si="284">SUM(F308:O309)/10</f>
        <v>3.6</v>
      </c>
      <c r="Q308" s="85">
        <v>1</v>
      </c>
      <c r="R308" s="85">
        <v>1</v>
      </c>
      <c r="S308" s="85">
        <v>1</v>
      </c>
      <c r="T308" s="85">
        <v>1</v>
      </c>
      <c r="U308" s="85">
        <v>1</v>
      </c>
      <c r="V308" s="85">
        <v>1</v>
      </c>
      <c r="W308" s="85">
        <v>1</v>
      </c>
      <c r="X308" s="85">
        <v>1</v>
      </c>
      <c r="Y308" s="85">
        <v>1</v>
      </c>
      <c r="Z308" s="85">
        <v>1</v>
      </c>
      <c r="AA308" s="88">
        <f t="shared" ref="AA308" si="285">SUM(Q308:Z309)/10</f>
        <v>1</v>
      </c>
      <c r="AB308" s="86">
        <f>P308*AA308</f>
        <v>3.6</v>
      </c>
    </row>
    <row r="309" spans="1:28" ht="12.75" customHeight="1" x14ac:dyDescent="0.25">
      <c r="A309" s="86"/>
      <c r="B309" s="86"/>
      <c r="C309" s="62"/>
      <c r="D309" s="4" t="s">
        <v>8</v>
      </c>
      <c r="E309" s="33" t="str">
        <f>D309&amp;" "&amp;VLOOKUP(A308,'Risk Tespit Formu '!A:E,5,FALSE)</f>
        <v>Sebep: Kontrol ve gözetim mekanizmalarının yetersiz olması</v>
      </c>
      <c r="F309" s="86"/>
      <c r="G309" s="86"/>
      <c r="H309" s="86"/>
      <c r="I309" s="86"/>
      <c r="J309" s="86"/>
      <c r="K309" s="86"/>
      <c r="L309" s="86"/>
      <c r="M309" s="86"/>
      <c r="N309" s="86"/>
      <c r="O309" s="86"/>
      <c r="P309" s="89"/>
      <c r="Q309" s="86"/>
      <c r="R309" s="86"/>
      <c r="S309" s="86"/>
      <c r="T309" s="86"/>
      <c r="U309" s="86"/>
      <c r="V309" s="86"/>
      <c r="W309" s="86"/>
      <c r="X309" s="86"/>
      <c r="Y309" s="86"/>
      <c r="Z309" s="86"/>
      <c r="AA309" s="89"/>
      <c r="AB309" s="86"/>
    </row>
    <row r="310" spans="1:28" ht="25.5" x14ac:dyDescent="0.25">
      <c r="A310" s="85">
        <v>210</v>
      </c>
      <c r="B310" s="86" t="s">
        <v>459</v>
      </c>
      <c r="C310" s="57" t="s">
        <v>96</v>
      </c>
      <c r="D310" s="3" t="s">
        <v>7</v>
      </c>
      <c r="E310" s="22" t="str">
        <f>D310&amp;" "&amp;VLOOKUP(A310,'Risk Tespit Formu '!A:E,4,FALSE)</f>
        <v xml:space="preserve">Risk:  Denetimlerde kayıt tutarsızlıkları nedeniyle bulgu oluşması </v>
      </c>
      <c r="F310" s="86">
        <v>4</v>
      </c>
      <c r="G310" s="86">
        <v>4</v>
      </c>
      <c r="H310" s="86">
        <v>3</v>
      </c>
      <c r="I310" s="86">
        <v>3</v>
      </c>
      <c r="J310" s="86">
        <v>3</v>
      </c>
      <c r="K310" s="86">
        <v>3</v>
      </c>
      <c r="L310" s="86">
        <v>3</v>
      </c>
      <c r="M310" s="86">
        <v>3</v>
      </c>
      <c r="N310" s="86">
        <v>4</v>
      </c>
      <c r="O310" s="86">
        <v>4</v>
      </c>
      <c r="P310" s="88">
        <f t="shared" ref="P310" si="286">SUM(F310:O311)/10</f>
        <v>3.4</v>
      </c>
      <c r="Q310" s="85">
        <v>3</v>
      </c>
      <c r="R310" s="85">
        <v>3</v>
      </c>
      <c r="S310" s="85">
        <v>3</v>
      </c>
      <c r="T310" s="85">
        <v>3</v>
      </c>
      <c r="U310" s="85">
        <v>3</v>
      </c>
      <c r="V310" s="85">
        <v>3</v>
      </c>
      <c r="W310" s="85">
        <v>3</v>
      </c>
      <c r="X310" s="85">
        <v>3</v>
      </c>
      <c r="Y310" s="85">
        <v>3</v>
      </c>
      <c r="Z310" s="85">
        <v>3</v>
      </c>
      <c r="AA310" s="88">
        <f t="shared" ref="AA310" si="287">SUM(Q310:Z311)/10</f>
        <v>3</v>
      </c>
      <c r="AB310" s="86">
        <f>P310*AA310</f>
        <v>10.199999999999999</v>
      </c>
    </row>
    <row r="311" spans="1:28" ht="25.5" x14ac:dyDescent="0.25">
      <c r="A311" s="86"/>
      <c r="B311" s="86"/>
      <c r="C311" s="62"/>
      <c r="D311" s="4" t="s">
        <v>8</v>
      </c>
      <c r="E311" s="33" t="str">
        <f>D311&amp;" "&amp;VLOOKUP(A310,'Risk Tespit Formu '!A:E,5,FALSE)</f>
        <v>Sebep: Kayıtların taşınır yönetim sistemine zamanında ve doğru girilmemesi</v>
      </c>
      <c r="F311" s="86"/>
      <c r="G311" s="86"/>
      <c r="H311" s="86"/>
      <c r="I311" s="86"/>
      <c r="J311" s="86"/>
      <c r="K311" s="86"/>
      <c r="L311" s="86"/>
      <c r="M311" s="86"/>
      <c r="N311" s="86"/>
      <c r="O311" s="86"/>
      <c r="P311" s="89"/>
      <c r="Q311" s="86"/>
      <c r="R311" s="86"/>
      <c r="S311" s="86"/>
      <c r="T311" s="86"/>
      <c r="U311" s="86"/>
      <c r="V311" s="86"/>
      <c r="W311" s="86"/>
      <c r="X311" s="86"/>
      <c r="Y311" s="86"/>
      <c r="Z311" s="86"/>
      <c r="AA311" s="89"/>
      <c r="AB311" s="86"/>
    </row>
    <row r="312" spans="1:28" ht="25.5" x14ac:dyDescent="0.25">
      <c r="A312" s="85">
        <v>211</v>
      </c>
      <c r="B312" s="86" t="s">
        <v>459</v>
      </c>
      <c r="C312" s="57" t="s">
        <v>97</v>
      </c>
      <c r="D312" s="3" t="s">
        <v>7</v>
      </c>
      <c r="E312" s="22" t="str">
        <f>D312&amp;" "&amp;VLOOKUP(A312,'Risk Tespit Formu '!A:E,4,FALSE)</f>
        <v xml:space="preserve">Risk:  Hurdaya ayrılması gereken taşınırların tespitinde hata yapılması </v>
      </c>
      <c r="F312" s="86">
        <v>3</v>
      </c>
      <c r="G312" s="86">
        <v>3</v>
      </c>
      <c r="H312" s="86">
        <v>5</v>
      </c>
      <c r="I312" s="86">
        <v>4</v>
      </c>
      <c r="J312" s="86">
        <v>4</v>
      </c>
      <c r="K312" s="86">
        <v>4</v>
      </c>
      <c r="L312" s="86">
        <v>4</v>
      </c>
      <c r="M312" s="86">
        <v>5</v>
      </c>
      <c r="N312" s="86">
        <v>4</v>
      </c>
      <c r="O312" s="86">
        <v>4</v>
      </c>
      <c r="P312" s="88">
        <f t="shared" ref="P312" si="288">SUM(F312:O313)/10</f>
        <v>4</v>
      </c>
      <c r="Q312" s="85">
        <v>1</v>
      </c>
      <c r="R312" s="85">
        <v>1</v>
      </c>
      <c r="S312" s="85">
        <v>1</v>
      </c>
      <c r="T312" s="85">
        <v>1</v>
      </c>
      <c r="U312" s="85">
        <v>1</v>
      </c>
      <c r="V312" s="85">
        <v>1</v>
      </c>
      <c r="W312" s="85">
        <v>1</v>
      </c>
      <c r="X312" s="85">
        <v>1</v>
      </c>
      <c r="Y312" s="85">
        <v>1</v>
      </c>
      <c r="Z312" s="85">
        <v>1</v>
      </c>
      <c r="AA312" s="88">
        <f t="shared" ref="AA312" si="289">SUM(Q312:Z313)/10</f>
        <v>1</v>
      </c>
      <c r="AB312" s="85">
        <f>P312*AA312</f>
        <v>4</v>
      </c>
    </row>
    <row r="313" spans="1:28" ht="25.5" x14ac:dyDescent="0.25">
      <c r="A313" s="86"/>
      <c r="B313" s="86"/>
      <c r="C313" s="62"/>
      <c r="D313" s="4" t="s">
        <v>8</v>
      </c>
      <c r="E313" s="33" t="str">
        <f>D313&amp;" "&amp;VLOOKUP(A312,'Risk Tespit Formu '!A:E,5,FALSE)</f>
        <v>Sebep: Hurda tespit ve değerlendirme komisyonunun etkin çalışmaması veya geç toplanması</v>
      </c>
      <c r="F313" s="86"/>
      <c r="G313" s="86"/>
      <c r="H313" s="86"/>
      <c r="I313" s="86"/>
      <c r="J313" s="86"/>
      <c r="K313" s="86"/>
      <c r="L313" s="86"/>
      <c r="M313" s="86"/>
      <c r="N313" s="86"/>
      <c r="O313" s="86"/>
      <c r="P313" s="89"/>
      <c r="Q313" s="86"/>
      <c r="R313" s="86"/>
      <c r="S313" s="86"/>
      <c r="T313" s="86"/>
      <c r="U313" s="86"/>
      <c r="V313" s="86"/>
      <c r="W313" s="86"/>
      <c r="X313" s="86"/>
      <c r="Y313" s="86"/>
      <c r="Z313" s="86"/>
      <c r="AA313" s="89"/>
      <c r="AB313" s="86"/>
    </row>
    <row r="314" spans="1:28" ht="25.5" x14ac:dyDescent="0.25">
      <c r="A314" s="85">
        <v>212</v>
      </c>
      <c r="B314" s="86" t="s">
        <v>459</v>
      </c>
      <c r="C314" s="57" t="s">
        <v>97</v>
      </c>
      <c r="D314" s="3" t="s">
        <v>7</v>
      </c>
      <c r="E314" s="22" t="str">
        <f>D314&amp;" "&amp;VLOOKUP(A314,'Risk Tespit Formu '!A:E,4,FALSE)</f>
        <v xml:space="preserve">Risk:  Hurdaya ayrılan taşınırların varlık işlem fişlerinin düzenlenmemesi veya eksik düzenlenmesi </v>
      </c>
      <c r="F314" s="86">
        <v>3</v>
      </c>
      <c r="G314" s="86">
        <v>3</v>
      </c>
      <c r="H314" s="86">
        <v>3</v>
      </c>
      <c r="I314" s="86">
        <v>4</v>
      </c>
      <c r="J314" s="86">
        <v>4</v>
      </c>
      <c r="K314" s="86">
        <v>2</v>
      </c>
      <c r="L314" s="86">
        <v>3</v>
      </c>
      <c r="M314" s="86">
        <v>2</v>
      </c>
      <c r="N314" s="86">
        <v>4</v>
      </c>
      <c r="O314" s="86">
        <v>4</v>
      </c>
      <c r="P314" s="88">
        <f t="shared" ref="P314" si="290">SUM(F314:O315)/10</f>
        <v>3.2</v>
      </c>
      <c r="Q314" s="85">
        <v>1</v>
      </c>
      <c r="R314" s="85">
        <v>1</v>
      </c>
      <c r="S314" s="85">
        <v>1</v>
      </c>
      <c r="T314" s="85">
        <v>2</v>
      </c>
      <c r="U314" s="85">
        <v>2</v>
      </c>
      <c r="V314" s="85">
        <v>1</v>
      </c>
      <c r="W314" s="85">
        <v>1</v>
      </c>
      <c r="X314" s="85">
        <v>1</v>
      </c>
      <c r="Y314" s="85">
        <v>1</v>
      </c>
      <c r="Z314" s="85">
        <v>1</v>
      </c>
      <c r="AA314" s="88">
        <f t="shared" ref="AA314" si="291">SUM(Q314:Z315)/10</f>
        <v>1.2</v>
      </c>
      <c r="AB314" s="86">
        <f>P314*AA314</f>
        <v>3.84</v>
      </c>
    </row>
    <row r="315" spans="1:28" ht="25.5" x14ac:dyDescent="0.25">
      <c r="A315" s="86"/>
      <c r="B315" s="86"/>
      <c r="C315" s="62"/>
      <c r="D315" s="4" t="s">
        <v>8</v>
      </c>
      <c r="E315" s="33" t="str">
        <f>D315&amp;" "&amp;VLOOKUP(A314,'Risk Tespit Formu '!A:E,5,FALSE)</f>
        <v>Sebep: Varlık işlem fişi ve hurda listelerinin eksik ya da hatalı düzenlenmesi</v>
      </c>
      <c r="F315" s="86"/>
      <c r="G315" s="86"/>
      <c r="H315" s="86"/>
      <c r="I315" s="86"/>
      <c r="J315" s="86"/>
      <c r="K315" s="86"/>
      <c r="L315" s="86"/>
      <c r="M315" s="86"/>
      <c r="N315" s="86"/>
      <c r="O315" s="86"/>
      <c r="P315" s="89"/>
      <c r="Q315" s="86"/>
      <c r="R315" s="86"/>
      <c r="S315" s="86"/>
      <c r="T315" s="86"/>
      <c r="U315" s="86"/>
      <c r="V315" s="86"/>
      <c r="W315" s="86"/>
      <c r="X315" s="86"/>
      <c r="Y315" s="86"/>
      <c r="Z315" s="86"/>
      <c r="AA315" s="89"/>
      <c r="AB315" s="86"/>
    </row>
    <row r="316" spans="1:28" ht="25.5" x14ac:dyDescent="0.25">
      <c r="A316" s="85">
        <v>213</v>
      </c>
      <c r="B316" s="86" t="s">
        <v>459</v>
      </c>
      <c r="C316" s="57" t="s">
        <v>97</v>
      </c>
      <c r="D316" s="3" t="s">
        <v>7</v>
      </c>
      <c r="E316" s="22" t="str">
        <f>D316&amp;" "&amp;VLOOKUP(A316,'Risk Tespit Formu '!A:E,4,FALSE)</f>
        <v>Risk:  Hurda işlemlerinin onay ve teslim süreçlerinde gecikme veya usulsüzlük</v>
      </c>
      <c r="F316" s="86">
        <v>4</v>
      </c>
      <c r="G316" s="86">
        <v>3</v>
      </c>
      <c r="H316" s="86">
        <v>3</v>
      </c>
      <c r="I316" s="86">
        <v>2</v>
      </c>
      <c r="J316" s="86">
        <v>2</v>
      </c>
      <c r="K316" s="86">
        <v>2</v>
      </c>
      <c r="L316" s="86">
        <v>3</v>
      </c>
      <c r="M316" s="86">
        <v>2</v>
      </c>
      <c r="N316" s="86">
        <v>4</v>
      </c>
      <c r="O316" s="86">
        <v>3</v>
      </c>
      <c r="P316" s="88">
        <f t="shared" ref="P316" si="292">SUM(F316:O317)/10</f>
        <v>2.8</v>
      </c>
      <c r="Q316" s="85">
        <v>2</v>
      </c>
      <c r="R316" s="85">
        <v>2</v>
      </c>
      <c r="S316" s="85">
        <v>1</v>
      </c>
      <c r="T316" s="85">
        <v>1</v>
      </c>
      <c r="U316" s="85">
        <v>1</v>
      </c>
      <c r="V316" s="85">
        <v>1</v>
      </c>
      <c r="W316" s="85">
        <v>1</v>
      </c>
      <c r="X316" s="85">
        <v>1</v>
      </c>
      <c r="Y316" s="85">
        <v>1</v>
      </c>
      <c r="Z316" s="85">
        <v>1</v>
      </c>
      <c r="AA316" s="88">
        <f t="shared" ref="AA316" si="293">SUM(Q316:Z317)/10</f>
        <v>1.2</v>
      </c>
      <c r="AB316" s="86">
        <f>P316*AA316</f>
        <v>3.36</v>
      </c>
    </row>
    <row r="317" spans="1:28" ht="25.5" x14ac:dyDescent="0.25">
      <c r="A317" s="86"/>
      <c r="B317" s="86"/>
      <c r="C317" s="62"/>
      <c r="D317" s="4" t="s">
        <v>8</v>
      </c>
      <c r="E317" s="33" t="str">
        <f>D317&amp;" "&amp;VLOOKUP(A316,'Risk Tespit Formu '!A:E,5,FALSE)</f>
        <v>Sebep: Taşınır kayıt sisteminde gerekli çıkış işlemlerinin zamanında yapılmaması</v>
      </c>
      <c r="F317" s="86"/>
      <c r="G317" s="86"/>
      <c r="H317" s="86"/>
      <c r="I317" s="86"/>
      <c r="J317" s="86"/>
      <c r="K317" s="86"/>
      <c r="L317" s="86"/>
      <c r="M317" s="86"/>
      <c r="N317" s="86"/>
      <c r="O317" s="86"/>
      <c r="P317" s="89"/>
      <c r="Q317" s="86"/>
      <c r="R317" s="86"/>
      <c r="S317" s="86"/>
      <c r="T317" s="86"/>
      <c r="U317" s="86"/>
      <c r="V317" s="86"/>
      <c r="W317" s="86"/>
      <c r="X317" s="86"/>
      <c r="Y317" s="86"/>
      <c r="Z317" s="86"/>
      <c r="AA317" s="89"/>
      <c r="AB317" s="86"/>
    </row>
    <row r="318" spans="1:28" ht="25.5" x14ac:dyDescent="0.25">
      <c r="A318" s="85">
        <v>214</v>
      </c>
      <c r="B318" s="86" t="s">
        <v>459</v>
      </c>
      <c r="C318" s="57" t="s">
        <v>97</v>
      </c>
      <c r="D318" s="3" t="s">
        <v>7</v>
      </c>
      <c r="E318" s="22" t="str">
        <f>D318&amp;" "&amp;VLOOKUP(A318,'Risk Tespit Formu '!A:E,4,FALSE)</f>
        <v xml:space="preserve">Risk:  Hurdaya ayrılan malzemelerin kayıt sisteminden çıkarılmaması nedeniyle kayıt-fiziksel durum uyumsuzluğu </v>
      </c>
      <c r="F318" s="86">
        <v>2</v>
      </c>
      <c r="G318" s="86">
        <v>3</v>
      </c>
      <c r="H318" s="86">
        <v>3</v>
      </c>
      <c r="I318" s="86">
        <v>3</v>
      </c>
      <c r="J318" s="86">
        <v>2</v>
      </c>
      <c r="K318" s="86">
        <v>3</v>
      </c>
      <c r="L318" s="86">
        <v>3</v>
      </c>
      <c r="M318" s="86">
        <v>2</v>
      </c>
      <c r="N318" s="86">
        <v>4</v>
      </c>
      <c r="O318" s="86">
        <v>2</v>
      </c>
      <c r="P318" s="88">
        <f t="shared" ref="P318" si="294">SUM(F318:O319)/10</f>
        <v>2.7</v>
      </c>
      <c r="Q318" s="85">
        <v>1</v>
      </c>
      <c r="R318" s="85">
        <v>1</v>
      </c>
      <c r="S318" s="85">
        <v>1</v>
      </c>
      <c r="T318" s="85">
        <v>1</v>
      </c>
      <c r="U318" s="85">
        <v>1</v>
      </c>
      <c r="V318" s="85">
        <v>1</v>
      </c>
      <c r="W318" s="85">
        <v>1</v>
      </c>
      <c r="X318" s="85">
        <v>1</v>
      </c>
      <c r="Y318" s="85">
        <v>2</v>
      </c>
      <c r="Z318" s="85">
        <v>2</v>
      </c>
      <c r="AA318" s="88">
        <f t="shared" ref="AA318" si="295">SUM(Q318:Z319)/10</f>
        <v>1.2</v>
      </c>
      <c r="AB318" s="86">
        <f>P318*AA318</f>
        <v>3.24</v>
      </c>
    </row>
    <row r="319" spans="1:28" ht="25.5" x14ac:dyDescent="0.25">
      <c r="A319" s="86"/>
      <c r="B319" s="86"/>
      <c r="C319" s="62"/>
      <c r="D319" s="4" t="s">
        <v>8</v>
      </c>
      <c r="E319" s="33" t="str">
        <f>D319&amp;" "&amp;VLOOKUP(A318,'Risk Tespit Formu '!A:E,5,FALSE)</f>
        <v>Sebep: Hurdaya ayırma sürecinde kontrol ve denetim mekanizmalarının yetersizliği</v>
      </c>
      <c r="F319" s="86"/>
      <c r="G319" s="86"/>
      <c r="H319" s="86"/>
      <c r="I319" s="86"/>
      <c r="J319" s="86"/>
      <c r="K319" s="86"/>
      <c r="L319" s="86"/>
      <c r="M319" s="86"/>
      <c r="N319" s="86"/>
      <c r="O319" s="86"/>
      <c r="P319" s="89"/>
      <c r="Q319" s="86"/>
      <c r="R319" s="86"/>
      <c r="S319" s="86"/>
      <c r="T319" s="86"/>
      <c r="U319" s="86"/>
      <c r="V319" s="86"/>
      <c r="W319" s="86"/>
      <c r="X319" s="86"/>
      <c r="Y319" s="86"/>
      <c r="Z319" s="86"/>
      <c r="AA319" s="89"/>
      <c r="AB319" s="86"/>
    </row>
    <row r="320" spans="1:28" ht="25.5" x14ac:dyDescent="0.25">
      <c r="A320" s="85">
        <v>215</v>
      </c>
      <c r="B320" s="86" t="s">
        <v>459</v>
      </c>
      <c r="C320" s="57" t="s">
        <v>97</v>
      </c>
      <c r="D320" s="3" t="s">
        <v>7</v>
      </c>
      <c r="E320" s="22" t="str">
        <f>D320&amp;" "&amp;VLOOKUP(A320,'Risk Tespit Formu '!A:E,4,FALSE)</f>
        <v>Risk:  Hurdaya ayrılan malzemelerin yetkisiz kişilerce kullanılması veya kaybolması</v>
      </c>
      <c r="F320" s="86">
        <v>5</v>
      </c>
      <c r="G320" s="86">
        <v>3</v>
      </c>
      <c r="H320" s="86">
        <v>4</v>
      </c>
      <c r="I320" s="86">
        <v>3</v>
      </c>
      <c r="J320" s="86">
        <v>2</v>
      </c>
      <c r="K320" s="86">
        <v>5</v>
      </c>
      <c r="L320" s="86">
        <v>2</v>
      </c>
      <c r="M320" s="86">
        <v>2</v>
      </c>
      <c r="N320" s="86">
        <v>2</v>
      </c>
      <c r="O320" s="86">
        <v>2</v>
      </c>
      <c r="P320" s="88">
        <f t="shared" ref="P320" si="296">SUM(F320:O321)/10</f>
        <v>3</v>
      </c>
      <c r="Q320" s="85">
        <v>1</v>
      </c>
      <c r="R320" s="85">
        <v>1</v>
      </c>
      <c r="S320" s="85">
        <v>1</v>
      </c>
      <c r="T320" s="85">
        <v>2</v>
      </c>
      <c r="U320" s="85">
        <v>1</v>
      </c>
      <c r="V320" s="85">
        <v>1</v>
      </c>
      <c r="W320" s="85">
        <v>2</v>
      </c>
      <c r="X320" s="85">
        <v>1</v>
      </c>
      <c r="Y320" s="85">
        <v>1</v>
      </c>
      <c r="Z320" s="85">
        <v>1</v>
      </c>
      <c r="AA320" s="88">
        <f t="shared" ref="AA320" si="297">SUM(Q320:Z321)/10</f>
        <v>1.2</v>
      </c>
      <c r="AB320" s="86">
        <f>P320*AA320</f>
        <v>3.5999999999999996</v>
      </c>
    </row>
    <row r="321" spans="1:28" ht="25.5" x14ac:dyDescent="0.25">
      <c r="A321" s="86"/>
      <c r="B321" s="86"/>
      <c r="C321" s="62"/>
      <c r="D321" s="4" t="s">
        <v>8</v>
      </c>
      <c r="E321" s="33" t="str">
        <f>D321&amp;" "&amp;VLOOKUP(A320,'Risk Tespit Formu '!A:E,5,FALSE)</f>
        <v>Sebep: Görevli personelin mevzuat veya prosedürlere hâkim olmaması</v>
      </c>
      <c r="F321" s="86"/>
      <c r="G321" s="86"/>
      <c r="H321" s="86"/>
      <c r="I321" s="86"/>
      <c r="J321" s="86"/>
      <c r="K321" s="86"/>
      <c r="L321" s="86"/>
      <c r="M321" s="86"/>
      <c r="N321" s="86"/>
      <c r="O321" s="86"/>
      <c r="P321" s="89"/>
      <c r="Q321" s="86"/>
      <c r="R321" s="86"/>
      <c r="S321" s="86"/>
      <c r="T321" s="86"/>
      <c r="U321" s="86"/>
      <c r="V321" s="86"/>
      <c r="W321" s="86"/>
      <c r="X321" s="86"/>
      <c r="Y321" s="86"/>
      <c r="Z321" s="86"/>
      <c r="AA321" s="89"/>
      <c r="AB321" s="86"/>
    </row>
    <row r="322" spans="1:28" ht="25.5" x14ac:dyDescent="0.25">
      <c r="A322" s="85">
        <v>216</v>
      </c>
      <c r="B322" s="86" t="s">
        <v>459</v>
      </c>
      <c r="C322" s="57" t="s">
        <v>97</v>
      </c>
      <c r="D322" s="3" t="s">
        <v>7</v>
      </c>
      <c r="E322" s="22" t="str">
        <f>D322&amp;" "&amp;VLOOKUP(A322,'Risk Tespit Formu '!A:E,4,FALSE)</f>
        <v xml:space="preserve">Risk:  Denetimlerde belge eksikliği nedeniyle bulgu oluşması </v>
      </c>
      <c r="F322" s="86">
        <v>2</v>
      </c>
      <c r="G322" s="86">
        <v>3</v>
      </c>
      <c r="H322" s="86">
        <v>2</v>
      </c>
      <c r="I322" s="86">
        <v>3</v>
      </c>
      <c r="J322" s="86">
        <v>2</v>
      </c>
      <c r="K322" s="86">
        <v>2</v>
      </c>
      <c r="L322" s="86">
        <v>2</v>
      </c>
      <c r="M322" s="86">
        <v>2</v>
      </c>
      <c r="N322" s="86">
        <v>2</v>
      </c>
      <c r="O322" s="86">
        <v>3</v>
      </c>
      <c r="P322" s="88">
        <f t="shared" ref="P322" si="298">SUM(F322:O323)/10</f>
        <v>2.2999999999999998</v>
      </c>
      <c r="Q322" s="85">
        <v>1</v>
      </c>
      <c r="R322" s="85">
        <v>1</v>
      </c>
      <c r="S322" s="85">
        <v>1</v>
      </c>
      <c r="T322" s="85">
        <v>1</v>
      </c>
      <c r="U322" s="85">
        <v>2</v>
      </c>
      <c r="V322" s="85">
        <v>1</v>
      </c>
      <c r="W322" s="85">
        <v>1</v>
      </c>
      <c r="X322" s="85">
        <v>1</v>
      </c>
      <c r="Y322" s="85">
        <v>2</v>
      </c>
      <c r="Z322" s="85">
        <v>1</v>
      </c>
      <c r="AA322" s="88">
        <f t="shared" ref="AA322" si="299">SUM(Q322:Z323)/10</f>
        <v>1.2</v>
      </c>
      <c r="AB322" s="86">
        <f>P322*AA322</f>
        <v>2.76</v>
      </c>
    </row>
    <row r="323" spans="1:28" ht="25.5" x14ac:dyDescent="0.25">
      <c r="A323" s="86"/>
      <c r="B323" s="86"/>
      <c r="C323" s="62"/>
      <c r="D323" s="4" t="s">
        <v>8</v>
      </c>
      <c r="E323" s="33" t="str">
        <f>D323&amp;" "&amp;VLOOKUP(A322,'Risk Tespit Formu '!A:E,5,FALSE)</f>
        <v>Sebep: Hurda malzemelerin geçici depolanması sırasında güvenlik önlemlerinin yetersizliği</v>
      </c>
      <c r="F323" s="86"/>
      <c r="G323" s="86"/>
      <c r="H323" s="86"/>
      <c r="I323" s="86"/>
      <c r="J323" s="86"/>
      <c r="K323" s="86"/>
      <c r="L323" s="86"/>
      <c r="M323" s="86"/>
      <c r="N323" s="86"/>
      <c r="O323" s="86"/>
      <c r="P323" s="89"/>
      <c r="Q323" s="86"/>
      <c r="R323" s="86"/>
      <c r="S323" s="86"/>
      <c r="T323" s="86"/>
      <c r="U323" s="86"/>
      <c r="V323" s="86"/>
      <c r="W323" s="86"/>
      <c r="X323" s="86"/>
      <c r="Y323" s="86"/>
      <c r="Z323" s="86"/>
      <c r="AA323" s="89"/>
      <c r="AB323" s="86"/>
    </row>
    <row r="324" spans="1:28" x14ac:dyDescent="0.25">
      <c r="A324" s="85">
        <v>217</v>
      </c>
      <c r="B324" s="86" t="s">
        <v>459</v>
      </c>
      <c r="C324" s="57" t="s">
        <v>98</v>
      </c>
      <c r="D324" s="3" t="s">
        <v>7</v>
      </c>
      <c r="E324" s="22" t="str">
        <f>D324&amp;" "&amp;VLOOKUP(A324,'Risk Tespit Formu '!A:E,4,FALSE)</f>
        <v>Risk:  Zimmet fişlerinin eksik veya hatalı düzenlenmesi</v>
      </c>
      <c r="F324" s="86">
        <v>1</v>
      </c>
      <c r="G324" s="86">
        <v>3</v>
      </c>
      <c r="H324" s="86">
        <v>3</v>
      </c>
      <c r="I324" s="86">
        <v>3</v>
      </c>
      <c r="J324" s="86">
        <v>2</v>
      </c>
      <c r="K324" s="86">
        <v>3</v>
      </c>
      <c r="L324" s="86">
        <v>3</v>
      </c>
      <c r="M324" s="86">
        <v>2</v>
      </c>
      <c r="N324" s="86">
        <v>4</v>
      </c>
      <c r="O324" s="86">
        <v>2</v>
      </c>
      <c r="P324" s="88">
        <f t="shared" ref="P324" si="300">SUM(F324:O325)/10</f>
        <v>2.6</v>
      </c>
      <c r="Q324" s="85">
        <v>1</v>
      </c>
      <c r="R324" s="85">
        <v>1</v>
      </c>
      <c r="S324" s="85">
        <v>1</v>
      </c>
      <c r="T324" s="85">
        <v>1</v>
      </c>
      <c r="U324" s="85">
        <v>1</v>
      </c>
      <c r="V324" s="85">
        <v>1</v>
      </c>
      <c r="W324" s="85">
        <v>1</v>
      </c>
      <c r="X324" s="85">
        <v>1</v>
      </c>
      <c r="Y324" s="85">
        <v>1</v>
      </c>
      <c r="Z324" s="85">
        <v>1</v>
      </c>
      <c r="AA324" s="88">
        <f t="shared" ref="AA324" si="301">SUM(Q324:Z325)/10</f>
        <v>1</v>
      </c>
      <c r="AB324" s="85">
        <f>P324*AA324</f>
        <v>2.6</v>
      </c>
    </row>
    <row r="325" spans="1:28" ht="25.5" x14ac:dyDescent="0.25">
      <c r="A325" s="86"/>
      <c r="B325" s="86"/>
      <c r="C325" s="62"/>
      <c r="D325" s="4" t="s">
        <v>8</v>
      </c>
      <c r="E325" s="33" t="str">
        <f>D325&amp;" "&amp;VLOOKUP(A324,'Risk Tespit Formu '!A:E,5,FALSE)</f>
        <v>Sebep: Zimmet işlemlerinin yürütülmesinden sorumlu personelin prosedürlere tam hâkim olmaması</v>
      </c>
      <c r="F325" s="86"/>
      <c r="G325" s="86"/>
      <c r="H325" s="86"/>
      <c r="I325" s="86"/>
      <c r="J325" s="86"/>
      <c r="K325" s="86"/>
      <c r="L325" s="86"/>
      <c r="M325" s="86"/>
      <c r="N325" s="86"/>
      <c r="O325" s="86"/>
      <c r="P325" s="89"/>
      <c r="Q325" s="86"/>
      <c r="R325" s="86"/>
      <c r="S325" s="86"/>
      <c r="T325" s="86"/>
      <c r="U325" s="86"/>
      <c r="V325" s="86"/>
      <c r="W325" s="86"/>
      <c r="X325" s="86"/>
      <c r="Y325" s="86"/>
      <c r="Z325" s="86"/>
      <c r="AA325" s="89"/>
      <c r="AB325" s="86"/>
    </row>
    <row r="326" spans="1:28" ht="25.5" x14ac:dyDescent="0.25">
      <c r="A326" s="85">
        <v>218</v>
      </c>
      <c r="B326" s="86" t="s">
        <v>459</v>
      </c>
      <c r="C326" s="57" t="s">
        <v>98</v>
      </c>
      <c r="D326" s="3" t="s">
        <v>7</v>
      </c>
      <c r="E326" s="22" t="str">
        <f>D326&amp;" "&amp;VLOOKUP(A326,'Risk Tespit Formu '!A:E,4,FALSE)</f>
        <v>Risk:  Taşınırların zimmet kayıt sistemine zamanında işlenmemesi</v>
      </c>
      <c r="F326" s="86">
        <v>3</v>
      </c>
      <c r="G326" s="86">
        <v>3</v>
      </c>
      <c r="H326" s="86">
        <v>4</v>
      </c>
      <c r="I326" s="86">
        <v>3</v>
      </c>
      <c r="J326" s="86">
        <v>2</v>
      </c>
      <c r="K326" s="86">
        <v>3</v>
      </c>
      <c r="L326" s="86">
        <v>3</v>
      </c>
      <c r="M326" s="86">
        <v>2</v>
      </c>
      <c r="N326" s="86">
        <v>4</v>
      </c>
      <c r="O326" s="86">
        <v>2</v>
      </c>
      <c r="P326" s="88">
        <f t="shared" ref="P326" si="302">SUM(F326:O327)/10</f>
        <v>2.9</v>
      </c>
      <c r="Q326" s="85">
        <v>2</v>
      </c>
      <c r="R326" s="85">
        <v>1</v>
      </c>
      <c r="S326" s="85">
        <v>2</v>
      </c>
      <c r="T326" s="85">
        <v>1</v>
      </c>
      <c r="U326" s="85">
        <v>1</v>
      </c>
      <c r="V326" s="85">
        <v>2</v>
      </c>
      <c r="W326" s="85">
        <v>2</v>
      </c>
      <c r="X326" s="85">
        <v>1</v>
      </c>
      <c r="Y326" s="85">
        <v>1</v>
      </c>
      <c r="Z326" s="85">
        <v>1</v>
      </c>
      <c r="AA326" s="88">
        <f t="shared" ref="AA326" si="303">SUM(Q326:Z327)/10</f>
        <v>1.4</v>
      </c>
      <c r="AB326" s="86">
        <f>P326*AA326</f>
        <v>4.0599999999999996</v>
      </c>
    </row>
    <row r="327" spans="1:28" ht="25.5" x14ac:dyDescent="0.25">
      <c r="A327" s="86"/>
      <c r="B327" s="86"/>
      <c r="C327" s="62"/>
      <c r="D327" s="4" t="s">
        <v>8</v>
      </c>
      <c r="E327" s="33" t="str">
        <f>D327&amp;" "&amp;VLOOKUP(A326,'Risk Tespit Formu '!A:E,5,FALSE)</f>
        <v>Sebep: Taşınır kayıt sisteminde  işlemlerin manuel veya gecikmeli yapılması</v>
      </c>
      <c r="F327" s="86"/>
      <c r="G327" s="86"/>
      <c r="H327" s="86"/>
      <c r="I327" s="86"/>
      <c r="J327" s="86"/>
      <c r="K327" s="86"/>
      <c r="L327" s="86"/>
      <c r="M327" s="86"/>
      <c r="N327" s="86"/>
      <c r="O327" s="86"/>
      <c r="P327" s="89"/>
      <c r="Q327" s="86"/>
      <c r="R327" s="86"/>
      <c r="S327" s="86"/>
      <c r="T327" s="86"/>
      <c r="U327" s="86"/>
      <c r="V327" s="86"/>
      <c r="W327" s="86"/>
      <c r="X327" s="86"/>
      <c r="Y327" s="86"/>
      <c r="Z327" s="86"/>
      <c r="AA327" s="89"/>
      <c r="AB327" s="86"/>
    </row>
    <row r="328" spans="1:28" ht="25.5" x14ac:dyDescent="0.25">
      <c r="A328" s="85">
        <v>219</v>
      </c>
      <c r="B328" s="86" t="s">
        <v>459</v>
      </c>
      <c r="C328" s="57" t="s">
        <v>98</v>
      </c>
      <c r="D328" s="3" t="s">
        <v>7</v>
      </c>
      <c r="E328" s="22" t="str">
        <f>D328&amp;" "&amp;VLOOKUP(A328,'Risk Tespit Formu '!A:E,4,FALSE)</f>
        <v>Risk:  Zimmet devri veya iade işlemlerinin yapılmaması nedeniyle sorumluluk karmaşası</v>
      </c>
      <c r="F328" s="86">
        <v>3</v>
      </c>
      <c r="G328" s="86">
        <v>2</v>
      </c>
      <c r="H328" s="86">
        <v>4</v>
      </c>
      <c r="I328" s="86">
        <v>6</v>
      </c>
      <c r="J328" s="86">
        <v>2</v>
      </c>
      <c r="K328" s="86">
        <v>2</v>
      </c>
      <c r="L328" s="86">
        <v>3</v>
      </c>
      <c r="M328" s="86">
        <v>2</v>
      </c>
      <c r="N328" s="86">
        <v>4</v>
      </c>
      <c r="O328" s="86">
        <v>1</v>
      </c>
      <c r="P328" s="88">
        <f t="shared" ref="P328" si="304">SUM(F328:O329)/10</f>
        <v>2.9</v>
      </c>
      <c r="Q328" s="85">
        <v>1</v>
      </c>
      <c r="R328" s="85">
        <v>1</v>
      </c>
      <c r="S328" s="85">
        <v>1</v>
      </c>
      <c r="T328" s="85">
        <v>1</v>
      </c>
      <c r="U328" s="85">
        <v>1</v>
      </c>
      <c r="V328" s="85">
        <v>1</v>
      </c>
      <c r="W328" s="85">
        <v>1</v>
      </c>
      <c r="X328" s="85">
        <v>1</v>
      </c>
      <c r="Y328" s="85">
        <v>1</v>
      </c>
      <c r="Z328" s="85">
        <v>1</v>
      </c>
      <c r="AA328" s="88">
        <f t="shared" ref="AA328" si="305">SUM(Q328:Z329)/10</f>
        <v>1</v>
      </c>
      <c r="AB328" s="86">
        <f>P328*AA328</f>
        <v>2.9</v>
      </c>
    </row>
    <row r="329" spans="1:28" ht="25.5" x14ac:dyDescent="0.25">
      <c r="A329" s="86"/>
      <c r="B329" s="86"/>
      <c r="C329" s="62"/>
      <c r="D329" s="4" t="s">
        <v>8</v>
      </c>
      <c r="E329" s="33" t="str">
        <f>D329&amp;" "&amp;VLOOKUP(A328,'Risk Tespit Formu '!A:E,5,FALSE)</f>
        <v>Sebep: Zimmet devir ve iade süreçlerinde kontrol mekanizmalarının yetersizliği</v>
      </c>
      <c r="F329" s="86"/>
      <c r="G329" s="86"/>
      <c r="H329" s="86"/>
      <c r="I329" s="86"/>
      <c r="J329" s="86"/>
      <c r="K329" s="86"/>
      <c r="L329" s="86"/>
      <c r="M329" s="86"/>
      <c r="N329" s="86"/>
      <c r="O329" s="86"/>
      <c r="P329" s="89"/>
      <c r="Q329" s="86"/>
      <c r="R329" s="86"/>
      <c r="S329" s="86"/>
      <c r="T329" s="86"/>
      <c r="U329" s="86"/>
      <c r="V329" s="86"/>
      <c r="W329" s="86"/>
      <c r="X329" s="86"/>
      <c r="Y329" s="86"/>
      <c r="Z329" s="86"/>
      <c r="AA329" s="89"/>
      <c r="AB329" s="86"/>
    </row>
    <row r="330" spans="1:28" ht="25.5" x14ac:dyDescent="0.25">
      <c r="A330" s="85">
        <v>220</v>
      </c>
      <c r="B330" s="86" t="s">
        <v>459</v>
      </c>
      <c r="C330" s="57" t="s">
        <v>98</v>
      </c>
      <c r="D330" s="3" t="s">
        <v>7</v>
      </c>
      <c r="E330" s="22" t="str">
        <f>D330&amp;" "&amp;VLOOKUP(A330,'Risk Tespit Formu '!A:E,4,FALSE)</f>
        <v>Risk:  Zimmetli taşınırların kaybolması, hasar görmesi veya izinsiz kullanılması</v>
      </c>
      <c r="F330" s="86">
        <v>2</v>
      </c>
      <c r="G330" s="86">
        <v>4</v>
      </c>
      <c r="H330" s="86">
        <v>3</v>
      </c>
      <c r="I330" s="86">
        <v>2</v>
      </c>
      <c r="J330" s="86">
        <v>2</v>
      </c>
      <c r="K330" s="86">
        <v>2</v>
      </c>
      <c r="L330" s="86">
        <v>3</v>
      </c>
      <c r="M330" s="86">
        <v>2</v>
      </c>
      <c r="N330" s="86">
        <v>4</v>
      </c>
      <c r="O330" s="86">
        <v>1</v>
      </c>
      <c r="P330" s="88">
        <f t="shared" ref="P330" si="306">SUM(F330:O331)/10</f>
        <v>2.5</v>
      </c>
      <c r="Q330" s="85">
        <v>2</v>
      </c>
      <c r="R330" s="85">
        <v>1</v>
      </c>
      <c r="S330" s="85">
        <v>2</v>
      </c>
      <c r="T330" s="85">
        <v>1</v>
      </c>
      <c r="U330" s="85">
        <v>1</v>
      </c>
      <c r="V330" s="85">
        <v>2</v>
      </c>
      <c r="W330" s="85">
        <v>2</v>
      </c>
      <c r="X330" s="85">
        <v>2</v>
      </c>
      <c r="Y330" s="85">
        <v>1</v>
      </c>
      <c r="Z330" s="85">
        <v>1</v>
      </c>
      <c r="AA330" s="88">
        <f t="shared" ref="AA330" si="307">SUM(Q330:Z331)/10</f>
        <v>1.5</v>
      </c>
      <c r="AB330" s="86">
        <f>P330*AA330</f>
        <v>3.75</v>
      </c>
    </row>
    <row r="331" spans="1:28" ht="25.5" x14ac:dyDescent="0.25">
      <c r="A331" s="86"/>
      <c r="B331" s="86"/>
      <c r="C331" s="62"/>
      <c r="D331" s="4" t="s">
        <v>8</v>
      </c>
      <c r="E331" s="33" t="str">
        <f>D331&amp;" "&amp;VLOOKUP(A330,'Risk Tespit Formu '!A:E,5,FALSE)</f>
        <v>Sebep: Görev değişikliklerinde zimmet devrinin zamanında gerçekleştirilmemesi</v>
      </c>
      <c r="F331" s="86"/>
      <c r="G331" s="86"/>
      <c r="H331" s="86"/>
      <c r="I331" s="86"/>
      <c r="J331" s="86"/>
      <c r="K331" s="86"/>
      <c r="L331" s="86"/>
      <c r="M331" s="86"/>
      <c r="N331" s="86"/>
      <c r="O331" s="86"/>
      <c r="P331" s="89"/>
      <c r="Q331" s="86"/>
      <c r="R331" s="86"/>
      <c r="S331" s="86"/>
      <c r="T331" s="86"/>
      <c r="U331" s="86"/>
      <c r="V331" s="86"/>
      <c r="W331" s="86"/>
      <c r="X331" s="86"/>
      <c r="Y331" s="86"/>
      <c r="Z331" s="86"/>
      <c r="AA331" s="89"/>
      <c r="AB331" s="86"/>
    </row>
    <row r="332" spans="1:28" ht="25.5" x14ac:dyDescent="0.25">
      <c r="A332" s="85">
        <v>221</v>
      </c>
      <c r="B332" s="86" t="s">
        <v>459</v>
      </c>
      <c r="C332" s="57" t="s">
        <v>98</v>
      </c>
      <c r="D332" s="3" t="s">
        <v>7</v>
      </c>
      <c r="E332" s="22" t="str">
        <f>D332&amp;" "&amp;VLOOKUP(A332,'Risk Tespit Formu '!A:E,4,FALSE)</f>
        <v>Risk:  Personel değişimlerinde zimmet devrinin yapılmaması nedeniyle kayıt-fiziksel durum uyuşmazlığı</v>
      </c>
      <c r="F332" s="86">
        <v>3</v>
      </c>
      <c r="G332" s="86">
        <v>5</v>
      </c>
      <c r="H332" s="86">
        <v>3</v>
      </c>
      <c r="I332" s="86">
        <v>2</v>
      </c>
      <c r="J332" s="86">
        <v>3</v>
      </c>
      <c r="K332" s="86">
        <v>2</v>
      </c>
      <c r="L332" s="86">
        <v>2</v>
      </c>
      <c r="M332" s="86">
        <v>2</v>
      </c>
      <c r="N332" s="86">
        <v>4</v>
      </c>
      <c r="O332" s="86">
        <v>2</v>
      </c>
      <c r="P332" s="88">
        <f t="shared" ref="P332" si="308">SUM(F332:O333)/10</f>
        <v>2.8</v>
      </c>
      <c r="Q332" s="85">
        <v>1</v>
      </c>
      <c r="R332" s="85">
        <v>1</v>
      </c>
      <c r="S332" s="85">
        <v>2</v>
      </c>
      <c r="T332" s="85">
        <v>1</v>
      </c>
      <c r="U332" s="85">
        <v>1</v>
      </c>
      <c r="V332" s="85">
        <v>1</v>
      </c>
      <c r="W332" s="85">
        <v>1</v>
      </c>
      <c r="X332" s="85">
        <v>1</v>
      </c>
      <c r="Y332" s="85">
        <v>1</v>
      </c>
      <c r="Z332" s="85">
        <v>1</v>
      </c>
      <c r="AA332" s="88">
        <f t="shared" ref="AA332" si="309">SUM(Q332:Z333)/10</f>
        <v>1.1000000000000001</v>
      </c>
      <c r="AB332" s="86">
        <f>P332*AA332</f>
        <v>3.08</v>
      </c>
    </row>
    <row r="333" spans="1:28" ht="12.75" customHeight="1" x14ac:dyDescent="0.25">
      <c r="A333" s="86"/>
      <c r="B333" s="86"/>
      <c r="C333" s="62"/>
      <c r="D333" s="4" t="s">
        <v>8</v>
      </c>
      <c r="E333" s="33" t="str">
        <f>D333&amp;" "&amp;VLOOKUP(A332,'Risk Tespit Formu '!A:E,5,FALSE)</f>
        <v>Sebep: Fiziksel taşınırların kontrolünün düzenli yapılmaması</v>
      </c>
      <c r="F333" s="86"/>
      <c r="G333" s="86"/>
      <c r="H333" s="86"/>
      <c r="I333" s="86"/>
      <c r="J333" s="86"/>
      <c r="K333" s="86"/>
      <c r="L333" s="86"/>
      <c r="M333" s="86"/>
      <c r="N333" s="86"/>
      <c r="O333" s="86"/>
      <c r="P333" s="89"/>
      <c r="Q333" s="86"/>
      <c r="R333" s="86"/>
      <c r="S333" s="86"/>
      <c r="T333" s="86"/>
      <c r="U333" s="86"/>
      <c r="V333" s="86"/>
      <c r="W333" s="86"/>
      <c r="X333" s="86"/>
      <c r="Y333" s="86"/>
      <c r="Z333" s="86"/>
      <c r="AA333" s="89"/>
      <c r="AB333" s="86"/>
    </row>
    <row r="334" spans="1:28" ht="25.5" x14ac:dyDescent="0.25">
      <c r="A334" s="85">
        <v>222</v>
      </c>
      <c r="B334" s="86" t="s">
        <v>459</v>
      </c>
      <c r="C334" s="57" t="s">
        <v>98</v>
      </c>
      <c r="D334" s="3" t="s">
        <v>7</v>
      </c>
      <c r="E334" s="22" t="str">
        <f>D334&amp;" "&amp;VLOOKUP(A334,'Risk Tespit Formu '!A:E,4,FALSE)</f>
        <v>Risk:  Zimmet belgelerinin dosyada muhafaza edilmemesi veya denetimlerde ibraz edilememesi</v>
      </c>
      <c r="F334" s="86">
        <v>3</v>
      </c>
      <c r="G334" s="86">
        <v>5</v>
      </c>
      <c r="H334" s="86">
        <v>3</v>
      </c>
      <c r="I334" s="86">
        <v>2</v>
      </c>
      <c r="J334" s="86">
        <v>3</v>
      </c>
      <c r="K334" s="86">
        <v>2</v>
      </c>
      <c r="L334" s="86">
        <v>3</v>
      </c>
      <c r="M334" s="86">
        <v>4</v>
      </c>
      <c r="N334" s="86">
        <v>3</v>
      </c>
      <c r="O334" s="86">
        <v>2</v>
      </c>
      <c r="P334" s="88">
        <f t="shared" ref="P334" si="310">SUM(F334:O335)/10</f>
        <v>3</v>
      </c>
      <c r="Q334" s="85">
        <v>1</v>
      </c>
      <c r="R334" s="85">
        <v>2</v>
      </c>
      <c r="S334" s="85">
        <v>1</v>
      </c>
      <c r="T334" s="85">
        <v>1</v>
      </c>
      <c r="U334" s="85">
        <v>1</v>
      </c>
      <c r="V334" s="85">
        <v>1</v>
      </c>
      <c r="W334" s="85">
        <v>1</v>
      </c>
      <c r="X334" s="85">
        <v>2</v>
      </c>
      <c r="Y334" s="85">
        <v>1</v>
      </c>
      <c r="Z334" s="85">
        <v>2</v>
      </c>
      <c r="AA334" s="88">
        <f t="shared" ref="AA334" si="311">SUM(Q334:Z335)/10</f>
        <v>1.3</v>
      </c>
      <c r="AB334" s="86">
        <f>P334*AA334</f>
        <v>3.9000000000000004</v>
      </c>
    </row>
    <row r="335" spans="1:28" ht="25.5" x14ac:dyDescent="0.25">
      <c r="A335" s="86"/>
      <c r="B335" s="86"/>
      <c r="C335" s="62"/>
      <c r="D335" s="4" t="s">
        <v>8</v>
      </c>
      <c r="E335" s="33" t="str">
        <f>D335&amp;" "&amp;VLOOKUP(A334,'Risk Tespit Formu '!A:E,5,FALSE)</f>
        <v>Sebep: Belge düzenleme ve arşivleme süreçlerinde disiplin eksikliği.</v>
      </c>
      <c r="F335" s="86"/>
      <c r="G335" s="86"/>
      <c r="H335" s="86"/>
      <c r="I335" s="86"/>
      <c r="J335" s="86"/>
      <c r="K335" s="86"/>
      <c r="L335" s="86"/>
      <c r="M335" s="86"/>
      <c r="N335" s="86"/>
      <c r="O335" s="86"/>
      <c r="P335" s="89"/>
      <c r="Q335" s="86"/>
      <c r="R335" s="86"/>
      <c r="S335" s="86"/>
      <c r="T335" s="86"/>
      <c r="U335" s="86"/>
      <c r="V335" s="86"/>
      <c r="W335" s="86"/>
      <c r="X335" s="86"/>
      <c r="Y335" s="86"/>
      <c r="Z335" s="86"/>
      <c r="AA335" s="89"/>
      <c r="AB335" s="86"/>
    </row>
    <row r="336" spans="1:28" ht="25.5" x14ac:dyDescent="0.25">
      <c r="A336" s="85">
        <v>223</v>
      </c>
      <c r="B336" s="86" t="s">
        <v>459</v>
      </c>
      <c r="C336" s="57" t="s">
        <v>99</v>
      </c>
      <c r="D336" s="3" t="s">
        <v>7</v>
      </c>
      <c r="E336" s="22" t="str">
        <f>D336&amp;" "&amp;VLOOKUP(A336,'Risk Tespit Formu '!A:E,4,FALSE)</f>
        <v xml:space="preserve">Risk:  Zimmette bulunan taşınırların zamanında iade edilmemesi </v>
      </c>
      <c r="F336" s="86">
        <v>2</v>
      </c>
      <c r="G336" s="86">
        <v>4</v>
      </c>
      <c r="H336" s="86">
        <v>3</v>
      </c>
      <c r="I336" s="86">
        <v>1</v>
      </c>
      <c r="J336" s="86">
        <v>2</v>
      </c>
      <c r="K336" s="86">
        <v>3</v>
      </c>
      <c r="L336" s="86">
        <v>3</v>
      </c>
      <c r="M336" s="86">
        <v>4</v>
      </c>
      <c r="N336" s="86">
        <v>2</v>
      </c>
      <c r="O336" s="86">
        <v>4</v>
      </c>
      <c r="P336" s="88">
        <f t="shared" ref="P336" si="312">SUM(F336:O337)/10</f>
        <v>2.8</v>
      </c>
      <c r="Q336" s="85">
        <v>1</v>
      </c>
      <c r="R336" s="85">
        <v>2</v>
      </c>
      <c r="S336" s="85">
        <v>1</v>
      </c>
      <c r="T336" s="85">
        <v>2</v>
      </c>
      <c r="U336" s="85">
        <v>1</v>
      </c>
      <c r="V336" s="85">
        <v>1</v>
      </c>
      <c r="W336" s="85">
        <v>1</v>
      </c>
      <c r="X336" s="85">
        <v>1</v>
      </c>
      <c r="Y336" s="85">
        <v>1</v>
      </c>
      <c r="Z336" s="85">
        <v>2</v>
      </c>
      <c r="AA336" s="88">
        <f t="shared" ref="AA336" si="313">SUM(Q336:Z337)/10</f>
        <v>1.3</v>
      </c>
      <c r="AB336" s="85">
        <f>P336*AA336</f>
        <v>3.6399999999999997</v>
      </c>
    </row>
    <row r="337" spans="1:28" ht="44.25" customHeight="1" x14ac:dyDescent="0.25">
      <c r="A337" s="86"/>
      <c r="B337" s="86"/>
      <c r="C337" s="62"/>
      <c r="D337" s="4" t="s">
        <v>8</v>
      </c>
      <c r="E337" s="33" t="str">
        <f>D337&amp;" "&amp;VLOOKUP(A336,'Risk Tespit Formu '!A:E,5,FALSE)</f>
        <v xml:space="preserve">Sebep: 
Taşınır kayıt sisteminde iade işlemlerinin zamanında yapılmaması
</v>
      </c>
      <c r="F337" s="86"/>
      <c r="G337" s="86"/>
      <c r="H337" s="86"/>
      <c r="I337" s="86"/>
      <c r="J337" s="86"/>
      <c r="K337" s="86"/>
      <c r="L337" s="86"/>
      <c r="M337" s="86"/>
      <c r="N337" s="86"/>
      <c r="O337" s="86"/>
      <c r="P337" s="89"/>
      <c r="Q337" s="86"/>
      <c r="R337" s="86"/>
      <c r="S337" s="86"/>
      <c r="T337" s="86"/>
      <c r="U337" s="86"/>
      <c r="V337" s="86"/>
      <c r="W337" s="86"/>
      <c r="X337" s="86"/>
      <c r="Y337" s="86"/>
      <c r="Z337" s="86"/>
      <c r="AA337" s="89"/>
      <c r="AB337" s="86"/>
    </row>
    <row r="338" spans="1:28" ht="25.5" x14ac:dyDescent="0.25">
      <c r="A338" s="85">
        <v>224</v>
      </c>
      <c r="B338" s="86" t="s">
        <v>459</v>
      </c>
      <c r="C338" s="57" t="s">
        <v>99</v>
      </c>
      <c r="D338" s="3" t="s">
        <v>7</v>
      </c>
      <c r="E338" s="22" t="str">
        <f>D338&amp;" "&amp;VLOOKUP(A338,'Risk Tespit Formu '!A:E,4,FALSE)</f>
        <v xml:space="preserve">Risk:  İade edilen taşınırların sistemde kayıt altına alınmaması veya hatalı kaydedilmesi </v>
      </c>
      <c r="F338" s="86">
        <v>5</v>
      </c>
      <c r="G338" s="86">
        <v>2</v>
      </c>
      <c r="H338" s="86">
        <v>2</v>
      </c>
      <c r="I338" s="86">
        <v>2</v>
      </c>
      <c r="J338" s="86">
        <v>2</v>
      </c>
      <c r="K338" s="86">
        <v>1</v>
      </c>
      <c r="L338" s="86">
        <v>3</v>
      </c>
      <c r="M338" s="86">
        <v>3</v>
      </c>
      <c r="N338" s="86">
        <v>2</v>
      </c>
      <c r="O338" s="86">
        <v>4</v>
      </c>
      <c r="P338" s="88">
        <f t="shared" ref="P338" si="314">SUM(F338:O339)/10</f>
        <v>2.6</v>
      </c>
      <c r="Q338" s="85">
        <v>1</v>
      </c>
      <c r="R338" s="85">
        <v>1</v>
      </c>
      <c r="S338" s="85">
        <v>1</v>
      </c>
      <c r="T338" s="85">
        <v>1</v>
      </c>
      <c r="U338" s="85">
        <v>1</v>
      </c>
      <c r="V338" s="85">
        <v>1</v>
      </c>
      <c r="W338" s="85">
        <v>2</v>
      </c>
      <c r="X338" s="85">
        <v>1</v>
      </c>
      <c r="Y338" s="85">
        <v>1</v>
      </c>
      <c r="Z338" s="85">
        <v>1</v>
      </c>
      <c r="AA338" s="88">
        <f t="shared" ref="AA338" si="315">SUM(Q338:Z339)/10</f>
        <v>1.1000000000000001</v>
      </c>
      <c r="AB338" s="86">
        <f>P338*AA338</f>
        <v>2.8600000000000003</v>
      </c>
    </row>
    <row r="339" spans="1:28" ht="25.5" x14ac:dyDescent="0.25">
      <c r="A339" s="86"/>
      <c r="B339" s="86"/>
      <c r="C339" s="62"/>
      <c r="D339" s="4" t="s">
        <v>8</v>
      </c>
      <c r="E339" s="33" t="str">
        <f>D339&amp;" "&amp;VLOOKUP(A338,'Risk Tespit Formu '!A:E,5,FALSE)</f>
        <v>Sebep: Personelin görev değişikliklerinde zimmet devir ve iade işlemlerine gereken önemin verilmemesi</v>
      </c>
      <c r="F339" s="86"/>
      <c r="G339" s="86"/>
      <c r="H339" s="86"/>
      <c r="I339" s="86"/>
      <c r="J339" s="86"/>
      <c r="K339" s="86"/>
      <c r="L339" s="86"/>
      <c r="M339" s="86"/>
      <c r="N339" s="86"/>
      <c r="O339" s="86"/>
      <c r="P339" s="89"/>
      <c r="Q339" s="86"/>
      <c r="R339" s="86"/>
      <c r="S339" s="86"/>
      <c r="T339" s="86"/>
      <c r="U339" s="86"/>
      <c r="V339" s="86"/>
      <c r="W339" s="86"/>
      <c r="X339" s="86"/>
      <c r="Y339" s="86"/>
      <c r="Z339" s="86"/>
      <c r="AA339" s="89"/>
      <c r="AB339" s="86"/>
    </row>
    <row r="340" spans="1:28" ht="25.5" x14ac:dyDescent="0.25">
      <c r="A340" s="85">
        <v>225</v>
      </c>
      <c r="B340" s="86" t="s">
        <v>459</v>
      </c>
      <c r="C340" s="57" t="s">
        <v>99</v>
      </c>
      <c r="D340" s="3" t="s">
        <v>7</v>
      </c>
      <c r="E340" s="22" t="str">
        <f>D340&amp;" "&amp;VLOOKUP(A340,'Risk Tespit Formu '!A:E,4,FALSE)</f>
        <v xml:space="preserve">Risk:  Fiziksel olarak iade edilen taşınırların eksik, hasarlı veya kullanılamaz durumda olması </v>
      </c>
      <c r="F340" s="86">
        <v>3</v>
      </c>
      <c r="G340" s="86">
        <v>3</v>
      </c>
      <c r="H340" s="86">
        <v>4</v>
      </c>
      <c r="I340" s="86">
        <v>2</v>
      </c>
      <c r="J340" s="86">
        <v>2</v>
      </c>
      <c r="K340" s="86">
        <v>4</v>
      </c>
      <c r="L340" s="86">
        <v>3</v>
      </c>
      <c r="M340" s="86">
        <v>1</v>
      </c>
      <c r="N340" s="86">
        <v>2</v>
      </c>
      <c r="O340" s="86">
        <v>3</v>
      </c>
      <c r="P340" s="88">
        <f t="shared" ref="P340" si="316">SUM(F340:O341)/10</f>
        <v>2.7</v>
      </c>
      <c r="Q340" s="85">
        <v>1</v>
      </c>
      <c r="R340" s="85">
        <v>2</v>
      </c>
      <c r="S340" s="85">
        <v>1</v>
      </c>
      <c r="T340" s="85">
        <v>1</v>
      </c>
      <c r="U340" s="85">
        <v>2</v>
      </c>
      <c r="V340" s="85">
        <v>1</v>
      </c>
      <c r="W340" s="85">
        <v>1</v>
      </c>
      <c r="X340" s="85">
        <v>1</v>
      </c>
      <c r="Y340" s="85">
        <v>1</v>
      </c>
      <c r="Z340" s="85">
        <v>2</v>
      </c>
      <c r="AA340" s="88">
        <f t="shared" ref="AA340" si="317">SUM(Q340:Z341)/10</f>
        <v>1.3</v>
      </c>
      <c r="AB340" s="86">
        <f>P340*AA340</f>
        <v>3.5100000000000002</v>
      </c>
    </row>
    <row r="341" spans="1:28" ht="25.5" x14ac:dyDescent="0.25">
      <c r="A341" s="86"/>
      <c r="B341" s="86"/>
      <c r="C341" s="62"/>
      <c r="D341" s="4" t="s">
        <v>8</v>
      </c>
      <c r="E341" s="33" t="str">
        <f>D341&amp;" "&amp;VLOOKUP(A340,'Risk Tespit Formu '!A:E,5,FALSE)</f>
        <v>Sebep: Taşınırların iade sırasında kontrol ve muayene sürecinin yetersiz olması</v>
      </c>
      <c r="F341" s="86"/>
      <c r="G341" s="86"/>
      <c r="H341" s="86"/>
      <c r="I341" s="86"/>
      <c r="J341" s="86"/>
      <c r="K341" s="86"/>
      <c r="L341" s="86"/>
      <c r="M341" s="86"/>
      <c r="N341" s="86"/>
      <c r="O341" s="86"/>
      <c r="P341" s="89"/>
      <c r="Q341" s="86"/>
      <c r="R341" s="86"/>
      <c r="S341" s="86"/>
      <c r="T341" s="86"/>
      <c r="U341" s="86"/>
      <c r="V341" s="86"/>
      <c r="W341" s="86"/>
      <c r="X341" s="86"/>
      <c r="Y341" s="86"/>
      <c r="Z341" s="86"/>
      <c r="AA341" s="89"/>
      <c r="AB341" s="86"/>
    </row>
    <row r="342" spans="1:28" ht="25.5" x14ac:dyDescent="0.25">
      <c r="A342" s="85">
        <v>226</v>
      </c>
      <c r="B342" s="86" t="s">
        <v>459</v>
      </c>
      <c r="C342" s="57" t="s">
        <v>99</v>
      </c>
      <c r="D342" s="3" t="s">
        <v>7</v>
      </c>
      <c r="E342" s="22" t="str">
        <f>D342&amp;" "&amp;VLOOKUP(A342,'Risk Tespit Formu '!A:E,4,FALSE)</f>
        <v>Risk:  İade sürecine ilişkin varlık işlem fişlerinin düzenlenmemesi veya eksik düzenlenmesi</v>
      </c>
      <c r="F342" s="86">
        <v>2</v>
      </c>
      <c r="G342" s="86">
        <v>4</v>
      </c>
      <c r="H342" s="86">
        <v>3</v>
      </c>
      <c r="I342" s="86">
        <v>2</v>
      </c>
      <c r="J342" s="86">
        <v>1</v>
      </c>
      <c r="K342" s="86">
        <v>4</v>
      </c>
      <c r="L342" s="86">
        <v>3</v>
      </c>
      <c r="M342" s="86">
        <v>1</v>
      </c>
      <c r="N342" s="86">
        <v>2</v>
      </c>
      <c r="O342" s="86">
        <v>3</v>
      </c>
      <c r="P342" s="88">
        <f t="shared" ref="P342" si="318">SUM(F342:O343)/10</f>
        <v>2.5</v>
      </c>
      <c r="Q342" s="85">
        <v>1</v>
      </c>
      <c r="R342" s="85">
        <v>2</v>
      </c>
      <c r="S342" s="85">
        <v>2</v>
      </c>
      <c r="T342" s="85">
        <v>1</v>
      </c>
      <c r="U342" s="85">
        <v>1</v>
      </c>
      <c r="V342" s="85">
        <v>1</v>
      </c>
      <c r="W342" s="85">
        <v>1</v>
      </c>
      <c r="X342" s="85">
        <v>1</v>
      </c>
      <c r="Y342" s="85">
        <v>2</v>
      </c>
      <c r="Z342" s="85">
        <v>2</v>
      </c>
      <c r="AA342" s="88">
        <f t="shared" ref="AA342" si="319">SUM(Q342:Z343)/10</f>
        <v>1.4</v>
      </c>
      <c r="AB342" s="86">
        <f>P342*AA342</f>
        <v>3.5</v>
      </c>
    </row>
    <row r="343" spans="1:28" ht="25.5" x14ac:dyDescent="0.25">
      <c r="A343" s="86"/>
      <c r="B343" s="86"/>
      <c r="C343" s="62"/>
      <c r="D343" s="4" t="s">
        <v>8</v>
      </c>
      <c r="E343" s="33" t="str">
        <f>D343&amp;" "&amp;VLOOKUP(A342,'Risk Tespit Formu '!A:E,5,FALSE)</f>
        <v>Sebep: Belge düzenleme ve arşivleme işlemlerinde dikkat ve kontrol eksikliği</v>
      </c>
      <c r="F343" s="86"/>
      <c r="G343" s="86"/>
      <c r="H343" s="86"/>
      <c r="I343" s="86"/>
      <c r="J343" s="86"/>
      <c r="K343" s="86"/>
      <c r="L343" s="86"/>
      <c r="M343" s="86"/>
      <c r="N343" s="86"/>
      <c r="O343" s="86"/>
      <c r="P343" s="89"/>
      <c r="Q343" s="86"/>
      <c r="R343" s="86"/>
      <c r="S343" s="86"/>
      <c r="T343" s="86"/>
      <c r="U343" s="86"/>
      <c r="V343" s="86"/>
      <c r="W343" s="86"/>
      <c r="X343" s="86"/>
      <c r="Y343" s="86"/>
      <c r="Z343" s="86"/>
      <c r="AA343" s="89"/>
      <c r="AB343" s="86"/>
    </row>
    <row r="344" spans="1:28" ht="38.25" x14ac:dyDescent="0.25">
      <c r="A344" s="85">
        <v>227</v>
      </c>
      <c r="B344" s="86" t="s">
        <v>459</v>
      </c>
      <c r="C344" s="62" t="s">
        <v>100</v>
      </c>
      <c r="D344" s="3" t="s">
        <v>7</v>
      </c>
      <c r="E344" s="22" t="str">
        <f>D344&amp;" "&amp;VLOOKUP(A344,'Risk Tespit Formu '!A:E,4,FALSE)</f>
        <v xml:space="preserve">Risk:  Satın alınan taşınırların teslim alınmadan giriş kaydının yapılması 
</v>
      </c>
      <c r="F344" s="86">
        <v>3</v>
      </c>
      <c r="G344" s="86">
        <v>2</v>
      </c>
      <c r="H344" s="86">
        <v>4</v>
      </c>
      <c r="I344" s="86">
        <v>2</v>
      </c>
      <c r="J344" s="86">
        <v>1</v>
      </c>
      <c r="K344" s="86">
        <v>4</v>
      </c>
      <c r="L344" s="86">
        <v>3</v>
      </c>
      <c r="M344" s="86">
        <v>2</v>
      </c>
      <c r="N344" s="86">
        <v>1</v>
      </c>
      <c r="O344" s="86">
        <v>2</v>
      </c>
      <c r="P344" s="88">
        <f t="shared" ref="P344" si="320">SUM(F344:O345)/10</f>
        <v>2.4</v>
      </c>
      <c r="Q344" s="85">
        <v>1</v>
      </c>
      <c r="R344" s="85">
        <v>1</v>
      </c>
      <c r="S344" s="85">
        <v>2</v>
      </c>
      <c r="T344" s="85">
        <v>1</v>
      </c>
      <c r="U344" s="85">
        <v>2</v>
      </c>
      <c r="V344" s="85">
        <v>1</v>
      </c>
      <c r="W344" s="85">
        <v>1</v>
      </c>
      <c r="X344" s="85">
        <v>1</v>
      </c>
      <c r="Y344" s="85">
        <v>1</v>
      </c>
      <c r="Z344" s="85">
        <v>1</v>
      </c>
      <c r="AA344" s="88">
        <f t="shared" ref="AA344" si="321">SUM(Q344:Z345)/10</f>
        <v>1.2</v>
      </c>
      <c r="AB344" s="86">
        <f>P344*AA344</f>
        <v>2.88</v>
      </c>
    </row>
    <row r="345" spans="1:28" ht="25.5" x14ac:dyDescent="0.25">
      <c r="A345" s="86"/>
      <c r="B345" s="86"/>
      <c r="C345" s="62"/>
      <c r="D345" s="4" t="s">
        <v>8</v>
      </c>
      <c r="E345" s="33" t="str">
        <f>D345&amp;" "&amp;VLOOKUP(A344,'Risk Tespit Formu '!A:E,5,FALSE)</f>
        <v>Sebep: Teslim alma, muayene ve kayıt işlemleri arasında koordinasyon eksikliği</v>
      </c>
      <c r="F345" s="86"/>
      <c r="G345" s="86"/>
      <c r="H345" s="86"/>
      <c r="I345" s="86"/>
      <c r="J345" s="86"/>
      <c r="K345" s="86"/>
      <c r="L345" s="86"/>
      <c r="M345" s="86"/>
      <c r="N345" s="86"/>
      <c r="O345" s="86"/>
      <c r="P345" s="89"/>
      <c r="Q345" s="86"/>
      <c r="R345" s="86"/>
      <c r="S345" s="86"/>
      <c r="T345" s="86"/>
      <c r="U345" s="86"/>
      <c r="V345" s="86"/>
      <c r="W345" s="86"/>
      <c r="X345" s="86"/>
      <c r="Y345" s="86"/>
      <c r="Z345" s="86"/>
      <c r="AA345" s="89"/>
      <c r="AB345" s="86"/>
    </row>
    <row r="346" spans="1:28" x14ac:dyDescent="0.25">
      <c r="A346" s="85">
        <v>228</v>
      </c>
      <c r="B346" s="86" t="s">
        <v>459</v>
      </c>
      <c r="C346" s="62" t="s">
        <v>100</v>
      </c>
      <c r="D346" s="3" t="s">
        <v>7</v>
      </c>
      <c r="E346" s="22" t="str">
        <f>D346&amp;" "&amp;VLOOKUP(A346,'Risk Tespit Formu '!A:E,4,FALSE)</f>
        <v xml:space="preserve">Risk:  Taşınır giriş fişlerinin hatalı veya eksik düzenlenmesi </v>
      </c>
      <c r="F346" s="86">
        <v>3</v>
      </c>
      <c r="G346" s="86">
        <v>2</v>
      </c>
      <c r="H346" s="86">
        <v>4</v>
      </c>
      <c r="I346" s="86">
        <v>5</v>
      </c>
      <c r="J346" s="86">
        <v>2</v>
      </c>
      <c r="K346" s="86">
        <v>3</v>
      </c>
      <c r="L346" s="86">
        <v>2</v>
      </c>
      <c r="M346" s="86">
        <v>4</v>
      </c>
      <c r="N346" s="86">
        <v>3</v>
      </c>
      <c r="O346" s="86">
        <v>2</v>
      </c>
      <c r="P346" s="88">
        <f t="shared" ref="P346" si="322">SUM(F346:O347)/10</f>
        <v>3</v>
      </c>
      <c r="Q346" s="85">
        <v>1</v>
      </c>
      <c r="R346" s="85">
        <v>2</v>
      </c>
      <c r="S346" s="85">
        <v>2</v>
      </c>
      <c r="T346" s="85">
        <v>1</v>
      </c>
      <c r="U346" s="85">
        <v>1</v>
      </c>
      <c r="V346" s="85">
        <v>1</v>
      </c>
      <c r="W346" s="85">
        <v>1</v>
      </c>
      <c r="X346" s="85">
        <v>1</v>
      </c>
      <c r="Y346" s="85">
        <v>1</v>
      </c>
      <c r="Z346" s="85">
        <v>1</v>
      </c>
      <c r="AA346" s="88">
        <f t="shared" ref="AA346" si="323">SUM(Q346:Z347)/10</f>
        <v>1.2</v>
      </c>
      <c r="AB346" s="86">
        <f>P346*AA346</f>
        <v>3.5999999999999996</v>
      </c>
    </row>
    <row r="347" spans="1:28" ht="25.5" x14ac:dyDescent="0.25">
      <c r="A347" s="86"/>
      <c r="B347" s="86"/>
      <c r="C347" s="62"/>
      <c r="D347" s="4" t="s">
        <v>8</v>
      </c>
      <c r="E347" s="33" t="str">
        <f>D347&amp;" "&amp;VLOOKUP(A346,'Risk Tespit Formu '!A:E,5,FALSE)</f>
        <v>Sebep: Taşınır kayıt kontrol yetkilisinin veya ilgili personelin gerekli kontrolleri yapmaması</v>
      </c>
      <c r="F347" s="86"/>
      <c r="G347" s="86"/>
      <c r="H347" s="86"/>
      <c r="I347" s="86"/>
      <c r="J347" s="86"/>
      <c r="K347" s="86"/>
      <c r="L347" s="86"/>
      <c r="M347" s="86"/>
      <c r="N347" s="86"/>
      <c r="O347" s="86"/>
      <c r="P347" s="89"/>
      <c r="Q347" s="86"/>
      <c r="R347" s="86"/>
      <c r="S347" s="86"/>
      <c r="T347" s="86"/>
      <c r="U347" s="86"/>
      <c r="V347" s="86"/>
      <c r="W347" s="86"/>
      <c r="X347" s="86"/>
      <c r="Y347" s="86"/>
      <c r="Z347" s="86"/>
      <c r="AA347" s="89"/>
      <c r="AB347" s="86"/>
    </row>
    <row r="348" spans="1:28" ht="25.5" x14ac:dyDescent="0.25">
      <c r="A348" s="85">
        <v>229</v>
      </c>
      <c r="B348" s="86" t="s">
        <v>459</v>
      </c>
      <c r="C348" s="62" t="s">
        <v>100</v>
      </c>
      <c r="D348" s="3" t="s">
        <v>7</v>
      </c>
      <c r="E348" s="22" t="str">
        <f>D348&amp;" "&amp;VLOOKUP(A348,'Risk Tespit Formu '!A:E,4,FALSE)</f>
        <v xml:space="preserve">Risk:  Fiziksel teslim alınan malzeme ile fatura ve irsaliye bilgilerinin uyumsuz olması </v>
      </c>
      <c r="F348" s="86">
        <v>2</v>
      </c>
      <c r="G348" s="86">
        <v>2</v>
      </c>
      <c r="H348" s="86">
        <v>3</v>
      </c>
      <c r="I348" s="86">
        <v>3</v>
      </c>
      <c r="J348" s="86">
        <v>1</v>
      </c>
      <c r="K348" s="86">
        <v>3</v>
      </c>
      <c r="L348" s="86">
        <v>2</v>
      </c>
      <c r="M348" s="86">
        <v>1</v>
      </c>
      <c r="N348" s="86">
        <v>2</v>
      </c>
      <c r="O348" s="86">
        <v>3</v>
      </c>
      <c r="P348" s="88">
        <f t="shared" ref="P348" si="324">SUM(F348:O349)/10</f>
        <v>2.2000000000000002</v>
      </c>
      <c r="Q348" s="85">
        <v>1</v>
      </c>
      <c r="R348" s="85">
        <v>1</v>
      </c>
      <c r="S348" s="85">
        <v>2</v>
      </c>
      <c r="T348" s="85">
        <v>2</v>
      </c>
      <c r="U348" s="85">
        <v>2</v>
      </c>
      <c r="V348" s="85">
        <v>1</v>
      </c>
      <c r="W348" s="85">
        <v>1</v>
      </c>
      <c r="X348" s="85">
        <v>1</v>
      </c>
      <c r="Y348" s="85">
        <v>1</v>
      </c>
      <c r="Z348" s="85">
        <v>2</v>
      </c>
      <c r="AA348" s="88">
        <f t="shared" ref="AA348" si="325">SUM(Q348:Z349)/10</f>
        <v>1.4</v>
      </c>
      <c r="AB348" s="85">
        <f>P348*AA348</f>
        <v>3.08</v>
      </c>
    </row>
    <row r="349" spans="1:28" ht="25.5" x14ac:dyDescent="0.25">
      <c r="A349" s="86"/>
      <c r="B349" s="86"/>
      <c r="C349" s="62"/>
      <c r="D349" s="4" t="s">
        <v>8</v>
      </c>
      <c r="E349" s="33" t="str">
        <f>D349&amp;" "&amp;VLOOKUP(A348,'Risk Tespit Formu '!A:E,5,FALSE)</f>
        <v>Sebep: Taşınır kayıt kontrol yetkilisinin veya ilgili personelin gerekli kontrolleri yapmaması</v>
      </c>
      <c r="F349" s="86"/>
      <c r="G349" s="86"/>
      <c r="H349" s="86"/>
      <c r="I349" s="86"/>
      <c r="J349" s="86"/>
      <c r="K349" s="86"/>
      <c r="L349" s="86"/>
      <c r="M349" s="86"/>
      <c r="N349" s="86"/>
      <c r="O349" s="86"/>
      <c r="P349" s="89"/>
      <c r="Q349" s="86"/>
      <c r="R349" s="86"/>
      <c r="S349" s="86"/>
      <c r="T349" s="86"/>
      <c r="U349" s="86"/>
      <c r="V349" s="86"/>
      <c r="W349" s="86"/>
      <c r="X349" s="86"/>
      <c r="Y349" s="86"/>
      <c r="Z349" s="86"/>
      <c r="AA349" s="89"/>
      <c r="AB349" s="86"/>
    </row>
    <row r="350" spans="1:28" ht="25.5" x14ac:dyDescent="0.25">
      <c r="A350" s="85">
        <v>230</v>
      </c>
      <c r="B350" s="86" t="s">
        <v>459</v>
      </c>
      <c r="C350" s="62" t="s">
        <v>100</v>
      </c>
      <c r="D350" s="3" t="s">
        <v>7</v>
      </c>
      <c r="E350" s="22" t="str">
        <f>D350&amp;" "&amp;VLOOKUP(A350,'Risk Tespit Formu '!A:E,4,FALSE)</f>
        <v xml:space="preserve">Risk:  Malzeme muayene ve kabul işlemlerinin usulüne uygun yapılmaması </v>
      </c>
      <c r="F350" s="86">
        <v>2</v>
      </c>
      <c r="G350" s="86">
        <v>5</v>
      </c>
      <c r="H350" s="86">
        <v>2</v>
      </c>
      <c r="I350" s="86">
        <v>1</v>
      </c>
      <c r="J350" s="86">
        <v>2</v>
      </c>
      <c r="K350" s="86">
        <v>3</v>
      </c>
      <c r="L350" s="86">
        <v>2</v>
      </c>
      <c r="M350" s="86">
        <v>2</v>
      </c>
      <c r="N350" s="86">
        <v>2</v>
      </c>
      <c r="O350" s="86">
        <v>2</v>
      </c>
      <c r="P350" s="88">
        <f t="shared" ref="P350" si="326">SUM(F350:O351)/10</f>
        <v>2.2999999999999998</v>
      </c>
      <c r="Q350" s="85">
        <v>2</v>
      </c>
      <c r="R350" s="85">
        <v>2</v>
      </c>
      <c r="S350" s="85">
        <v>1</v>
      </c>
      <c r="T350" s="85">
        <v>1</v>
      </c>
      <c r="U350" s="85">
        <v>1</v>
      </c>
      <c r="V350" s="85">
        <v>2</v>
      </c>
      <c r="W350" s="85">
        <v>2</v>
      </c>
      <c r="X350" s="85">
        <v>1</v>
      </c>
      <c r="Y350" s="85">
        <v>2</v>
      </c>
      <c r="Z350" s="85">
        <v>2</v>
      </c>
      <c r="AA350" s="88">
        <f t="shared" ref="AA350" si="327">SUM(Q350:Z351)/10</f>
        <v>1.6</v>
      </c>
      <c r="AB350" s="86">
        <f>P350*AA350</f>
        <v>3.6799999999999997</v>
      </c>
    </row>
    <row r="351" spans="1:28" ht="25.5" x14ac:dyDescent="0.25">
      <c r="A351" s="86"/>
      <c r="B351" s="86"/>
      <c r="C351" s="62"/>
      <c r="D351" s="4" t="s">
        <v>8</v>
      </c>
      <c r="E351" s="33" t="str">
        <f>D351&amp;" "&amp;VLOOKUP(A350,'Risk Tespit Formu '!A:E,5,FALSE)</f>
        <v>Sebep: Belgelerin eksik veya hatalı düzenlenmesi (fatura, muayene kabul tutanağı, giriş fişi vb.)</v>
      </c>
      <c r="F351" s="86"/>
      <c r="G351" s="86"/>
      <c r="H351" s="86"/>
      <c r="I351" s="86"/>
      <c r="J351" s="86"/>
      <c r="K351" s="86"/>
      <c r="L351" s="86"/>
      <c r="M351" s="86"/>
      <c r="N351" s="86"/>
      <c r="O351" s="86"/>
      <c r="P351" s="89"/>
      <c r="Q351" s="86"/>
      <c r="R351" s="86"/>
      <c r="S351" s="86"/>
      <c r="T351" s="86"/>
      <c r="U351" s="86"/>
      <c r="V351" s="86"/>
      <c r="W351" s="86"/>
      <c r="X351" s="86"/>
      <c r="Y351" s="86"/>
      <c r="Z351" s="86"/>
      <c r="AA351" s="89"/>
      <c r="AB351" s="86"/>
    </row>
    <row r="352" spans="1:28" ht="25.5" x14ac:dyDescent="0.25">
      <c r="A352" s="85">
        <v>231</v>
      </c>
      <c r="B352" s="86" t="s">
        <v>459</v>
      </c>
      <c r="C352" s="62" t="s">
        <v>100</v>
      </c>
      <c r="D352" s="3" t="s">
        <v>7</v>
      </c>
      <c r="E352" s="22" t="str">
        <f>D352&amp;" "&amp;VLOOKUP(A352,'Risk Tespit Formu '!A:E,4,FALSE)</f>
        <v xml:space="preserve">Risk:  Satın alınan taşınırların ambar kayıtlarına zamanında işlenmemesi </v>
      </c>
      <c r="F352" s="86">
        <v>3</v>
      </c>
      <c r="G352" s="86">
        <v>2</v>
      </c>
      <c r="H352" s="86">
        <v>2</v>
      </c>
      <c r="I352" s="86">
        <v>3</v>
      </c>
      <c r="J352" s="86">
        <v>1</v>
      </c>
      <c r="K352" s="86">
        <v>3</v>
      </c>
      <c r="L352" s="86">
        <v>2</v>
      </c>
      <c r="M352" s="86">
        <v>1</v>
      </c>
      <c r="N352" s="86">
        <v>2</v>
      </c>
      <c r="O352" s="86">
        <v>3</v>
      </c>
      <c r="P352" s="88">
        <f t="shared" ref="P352" si="328">SUM(F352:O353)/10</f>
        <v>2.2000000000000002</v>
      </c>
      <c r="Q352" s="85">
        <v>1</v>
      </c>
      <c r="R352" s="85">
        <v>2</v>
      </c>
      <c r="S352" s="85">
        <v>1</v>
      </c>
      <c r="T352" s="85">
        <v>1</v>
      </c>
      <c r="U352" s="85">
        <v>1</v>
      </c>
      <c r="V352" s="85">
        <v>1</v>
      </c>
      <c r="W352" s="85">
        <v>1</v>
      </c>
      <c r="X352" s="85">
        <v>1</v>
      </c>
      <c r="Y352" s="85">
        <v>2</v>
      </c>
      <c r="Z352" s="85">
        <v>2</v>
      </c>
      <c r="AA352" s="88">
        <f t="shared" ref="AA352" si="329">SUM(Q352:Z353)/10</f>
        <v>1.3</v>
      </c>
      <c r="AB352" s="86">
        <f>P352*AA352</f>
        <v>2.8600000000000003</v>
      </c>
    </row>
    <row r="353" spans="1:28" ht="25.5" x14ac:dyDescent="0.25">
      <c r="A353" s="86"/>
      <c r="B353" s="86"/>
      <c r="C353" s="62"/>
      <c r="D353" s="4" t="s">
        <v>8</v>
      </c>
      <c r="E353" s="33" t="str">
        <f>D353&amp;" "&amp;VLOOKUP(A352,'Risk Tespit Formu '!A:E,5,FALSE)</f>
        <v>Sebep: Tedarikçiden gelen malzemenin nitelik ve miktar açısından kontrol edilmemesi</v>
      </c>
      <c r="F353" s="86"/>
      <c r="G353" s="86"/>
      <c r="H353" s="86"/>
      <c r="I353" s="86"/>
      <c r="J353" s="86"/>
      <c r="K353" s="86"/>
      <c r="L353" s="86"/>
      <c r="M353" s="86"/>
      <c r="N353" s="86"/>
      <c r="O353" s="86"/>
      <c r="P353" s="89"/>
      <c r="Q353" s="86"/>
      <c r="R353" s="86"/>
      <c r="S353" s="86"/>
      <c r="T353" s="86"/>
      <c r="U353" s="86"/>
      <c r="V353" s="86"/>
      <c r="W353" s="86"/>
      <c r="X353" s="86"/>
      <c r="Y353" s="86"/>
      <c r="Z353" s="86"/>
      <c r="AA353" s="89"/>
      <c r="AB353" s="86"/>
    </row>
    <row r="354" spans="1:28" ht="25.5" x14ac:dyDescent="0.25">
      <c r="A354" s="85">
        <v>232</v>
      </c>
      <c r="B354" s="86" t="s">
        <v>459</v>
      </c>
      <c r="C354" s="62" t="s">
        <v>100</v>
      </c>
      <c r="D354" s="3" t="s">
        <v>7</v>
      </c>
      <c r="E354" s="22" t="str">
        <f>D354&amp;" "&amp;VLOOKUP(A354,'Risk Tespit Formu '!A:E,4,FALSE)</f>
        <v>Risk:  Giriş belgelerinin (fatura, varlık işlem fişi vb.) eksik arşivlenmesi veya kaybolması</v>
      </c>
      <c r="F354" s="86">
        <v>5</v>
      </c>
      <c r="G354" s="86">
        <v>4</v>
      </c>
      <c r="H354" s="86">
        <v>2</v>
      </c>
      <c r="I354" s="86">
        <v>4</v>
      </c>
      <c r="J354" s="86">
        <v>4</v>
      </c>
      <c r="K354" s="86">
        <v>2</v>
      </c>
      <c r="L354" s="86">
        <v>3</v>
      </c>
      <c r="M354" s="86">
        <v>2</v>
      </c>
      <c r="N354" s="86">
        <v>2</v>
      </c>
      <c r="O354" s="86">
        <v>3</v>
      </c>
      <c r="P354" s="88">
        <f t="shared" ref="P354" si="330">SUM(F354:O355)/10</f>
        <v>3.1</v>
      </c>
      <c r="Q354" s="85">
        <v>1</v>
      </c>
      <c r="R354" s="85">
        <v>2</v>
      </c>
      <c r="S354" s="85">
        <v>2</v>
      </c>
      <c r="T354" s="85">
        <v>1</v>
      </c>
      <c r="U354" s="85">
        <v>1</v>
      </c>
      <c r="V354" s="85">
        <v>2</v>
      </c>
      <c r="W354" s="85">
        <v>2</v>
      </c>
      <c r="X354" s="85">
        <v>2</v>
      </c>
      <c r="Y354" s="85">
        <v>2</v>
      </c>
      <c r="Z354" s="85">
        <v>1</v>
      </c>
      <c r="AA354" s="88">
        <f t="shared" ref="AA354" si="331">SUM(Q354:Z355)/10</f>
        <v>1.6</v>
      </c>
      <c r="AB354" s="86">
        <f>P354*AA354</f>
        <v>4.9600000000000009</v>
      </c>
    </row>
    <row r="355" spans="1:28" ht="25.5" x14ac:dyDescent="0.25">
      <c r="A355" s="86"/>
      <c r="B355" s="86"/>
      <c r="C355" s="62"/>
      <c r="D355" s="4" t="s">
        <v>8</v>
      </c>
      <c r="E355" s="33" t="str">
        <f>D355&amp;" "&amp;VLOOKUP(A354,'Risk Tespit Formu '!A:E,5,FALSE)</f>
        <v>Sebep: Giriş işlemlerinin gecikmeli yapılması nedeniyle muhasebe ve stok kayıtlarında tutarsızlık oluşması</v>
      </c>
      <c r="F355" s="86"/>
      <c r="G355" s="86"/>
      <c r="H355" s="86"/>
      <c r="I355" s="86"/>
      <c r="J355" s="86"/>
      <c r="K355" s="86"/>
      <c r="L355" s="86"/>
      <c r="M355" s="86"/>
      <c r="N355" s="86"/>
      <c r="O355" s="86"/>
      <c r="P355" s="89"/>
      <c r="Q355" s="86"/>
      <c r="R355" s="86"/>
      <c r="S355" s="86"/>
      <c r="T355" s="86"/>
      <c r="U355" s="86"/>
      <c r="V355" s="86"/>
      <c r="W355" s="86"/>
      <c r="X355" s="86"/>
      <c r="Y355" s="86"/>
      <c r="Z355" s="86"/>
      <c r="AA355" s="89"/>
      <c r="AB355" s="86"/>
    </row>
    <row r="356" spans="1:28" ht="25.5" x14ac:dyDescent="0.25">
      <c r="A356" s="85">
        <v>233</v>
      </c>
      <c r="B356" s="86" t="s">
        <v>459</v>
      </c>
      <c r="C356" s="62" t="s">
        <v>101</v>
      </c>
      <c r="D356" s="3" t="s">
        <v>7</v>
      </c>
      <c r="E356" s="22" t="str">
        <f>D356&amp;" "&amp;VLOOKUP(A356,'Risk Tespit Formu '!A:E,4,FALSE)</f>
        <v xml:space="preserve">Risk:  Tüketim malzemesi çıkışlarının kayıt altına alınmaması veya eksik kaydedilmesi </v>
      </c>
      <c r="F356" s="86">
        <v>3</v>
      </c>
      <c r="G356" s="86">
        <v>4</v>
      </c>
      <c r="H356" s="86">
        <v>3</v>
      </c>
      <c r="I356" s="86">
        <v>4</v>
      </c>
      <c r="J356" s="86">
        <v>4</v>
      </c>
      <c r="K356" s="86">
        <v>2</v>
      </c>
      <c r="L356" s="86">
        <v>3</v>
      </c>
      <c r="M356" s="86">
        <v>2</v>
      </c>
      <c r="N356" s="86">
        <v>3</v>
      </c>
      <c r="O356" s="86">
        <v>2</v>
      </c>
      <c r="P356" s="88">
        <f t="shared" ref="P356" si="332">SUM(F356:O357)/10</f>
        <v>3</v>
      </c>
      <c r="Q356" s="85">
        <v>1</v>
      </c>
      <c r="R356" s="85">
        <v>1</v>
      </c>
      <c r="S356" s="85">
        <v>1</v>
      </c>
      <c r="T356" s="85">
        <v>1</v>
      </c>
      <c r="U356" s="85">
        <v>1</v>
      </c>
      <c r="V356" s="85">
        <v>1</v>
      </c>
      <c r="W356" s="85">
        <v>1</v>
      </c>
      <c r="X356" s="85">
        <v>1</v>
      </c>
      <c r="Y356" s="85">
        <v>1</v>
      </c>
      <c r="Z356" s="85">
        <v>1</v>
      </c>
      <c r="AA356" s="88">
        <f t="shared" ref="AA356" si="333">SUM(Q356:Z357)/10</f>
        <v>1</v>
      </c>
      <c r="AB356" s="86">
        <f>P356*AA356</f>
        <v>3</v>
      </c>
    </row>
    <row r="357" spans="1:28" ht="25.5" x14ac:dyDescent="0.25">
      <c r="A357" s="86"/>
      <c r="B357" s="86"/>
      <c r="C357" s="62"/>
      <c r="D357" s="4" t="s">
        <v>8</v>
      </c>
      <c r="E357" s="33" t="str">
        <f>D357&amp;" "&amp;VLOOKUP(A356,'Risk Tespit Formu '!A:E,5,FALSE)</f>
        <v>Sebep: Çıkış işlemleri sırasında kontrol ve onay mekanizmasının yetersiz olması</v>
      </c>
      <c r="F357" s="86"/>
      <c r="G357" s="86"/>
      <c r="H357" s="86"/>
      <c r="I357" s="86"/>
      <c r="J357" s="86"/>
      <c r="K357" s="86"/>
      <c r="L357" s="86"/>
      <c r="M357" s="86"/>
      <c r="N357" s="86"/>
      <c r="O357" s="86"/>
      <c r="P357" s="89"/>
      <c r="Q357" s="86"/>
      <c r="R357" s="86"/>
      <c r="S357" s="86"/>
      <c r="T357" s="86"/>
      <c r="U357" s="86"/>
      <c r="V357" s="86"/>
      <c r="W357" s="86"/>
      <c r="X357" s="86"/>
      <c r="Y357" s="86"/>
      <c r="Z357" s="86"/>
      <c r="AA357" s="89"/>
      <c r="AB357" s="86"/>
    </row>
    <row r="358" spans="1:28" ht="25.5" x14ac:dyDescent="0.25">
      <c r="A358" s="85">
        <v>234</v>
      </c>
      <c r="B358" s="86" t="s">
        <v>459</v>
      </c>
      <c r="C358" s="62" t="s">
        <v>101</v>
      </c>
      <c r="D358" s="3" t="s">
        <v>7</v>
      </c>
      <c r="E358" s="22" t="str">
        <f>D358&amp;" "&amp;VLOOKUP(A358,'Risk Tespit Formu '!A:E,4,FALSE)</f>
        <v xml:space="preserve">Risk:  Çıkış işlemlerine esas varlık işlem fişlerinin düzenlenmemesi </v>
      </c>
      <c r="F358" s="86">
        <v>4</v>
      </c>
      <c r="G358" s="86">
        <v>3</v>
      </c>
      <c r="H358" s="86">
        <v>3</v>
      </c>
      <c r="I358" s="86">
        <v>4</v>
      </c>
      <c r="J358" s="86">
        <v>2</v>
      </c>
      <c r="K358" s="86">
        <v>3</v>
      </c>
      <c r="L358" s="86">
        <v>4</v>
      </c>
      <c r="M358" s="86">
        <v>3</v>
      </c>
      <c r="N358" s="86">
        <v>2</v>
      </c>
      <c r="O358" s="86">
        <v>2</v>
      </c>
      <c r="P358" s="88">
        <f t="shared" ref="P358" si="334">SUM(F358:O359)/10</f>
        <v>3</v>
      </c>
      <c r="Q358" s="85">
        <v>1</v>
      </c>
      <c r="R358" s="85">
        <v>1</v>
      </c>
      <c r="S358" s="85">
        <v>1</v>
      </c>
      <c r="T358" s="85">
        <v>2</v>
      </c>
      <c r="U358" s="85">
        <v>2</v>
      </c>
      <c r="V358" s="85">
        <v>2</v>
      </c>
      <c r="W358" s="85">
        <v>2</v>
      </c>
      <c r="X358" s="85">
        <v>2</v>
      </c>
      <c r="Y358" s="85">
        <v>1</v>
      </c>
      <c r="Z358" s="85">
        <v>1</v>
      </c>
      <c r="AA358" s="88">
        <f t="shared" ref="AA358" si="335">SUM(Q358:Z359)/10</f>
        <v>1.5</v>
      </c>
      <c r="AB358" s="86">
        <f>P358*AA358</f>
        <v>4.5</v>
      </c>
    </row>
    <row r="359" spans="1:28" ht="25.5" x14ac:dyDescent="0.25">
      <c r="A359" s="86"/>
      <c r="B359" s="86"/>
      <c r="C359" s="62"/>
      <c r="D359" s="4" t="s">
        <v>8</v>
      </c>
      <c r="E359" s="33" t="str">
        <f>D359&amp;" "&amp;VLOOKUP(A358,'Risk Tespit Formu '!A:E,5,FALSE)</f>
        <v>Sebep: Varlık işlem fişlerinin düzenlenmemesi veya hatalı düzenlenmesi</v>
      </c>
      <c r="F359" s="86"/>
      <c r="G359" s="86"/>
      <c r="H359" s="86"/>
      <c r="I359" s="86"/>
      <c r="J359" s="86"/>
      <c r="K359" s="86"/>
      <c r="L359" s="86"/>
      <c r="M359" s="86"/>
      <c r="N359" s="86"/>
      <c r="O359" s="86"/>
      <c r="P359" s="89"/>
      <c r="Q359" s="86"/>
      <c r="R359" s="86"/>
      <c r="S359" s="86"/>
      <c r="T359" s="86"/>
      <c r="U359" s="86"/>
      <c r="V359" s="86"/>
      <c r="W359" s="86"/>
      <c r="X359" s="86"/>
      <c r="Y359" s="86"/>
      <c r="Z359" s="86"/>
      <c r="AA359" s="89"/>
      <c r="AB359" s="86"/>
    </row>
    <row r="360" spans="1:28" ht="25.5" x14ac:dyDescent="0.25">
      <c r="A360" s="85">
        <v>235</v>
      </c>
      <c r="B360" s="86" t="s">
        <v>459</v>
      </c>
      <c r="C360" s="62" t="s">
        <v>101</v>
      </c>
      <c r="D360" s="3" t="s">
        <v>7</v>
      </c>
      <c r="E360" s="22" t="str">
        <f>D360&amp;" "&amp;VLOOKUP(A360,'Risk Tespit Formu '!A:E,4,FALSE)</f>
        <v>Risk:  Çıkış yapılan malzeme ile talep edilen malzeme arasında farklılık olması</v>
      </c>
      <c r="F360" s="86">
        <v>4</v>
      </c>
      <c r="G360" s="86">
        <v>4</v>
      </c>
      <c r="H360" s="86">
        <v>4</v>
      </c>
      <c r="I360" s="86">
        <v>5</v>
      </c>
      <c r="J360" s="86">
        <v>6</v>
      </c>
      <c r="K360" s="86">
        <v>6</v>
      </c>
      <c r="L360" s="86">
        <v>6</v>
      </c>
      <c r="M360" s="86">
        <v>5</v>
      </c>
      <c r="N360" s="86">
        <v>6</v>
      </c>
      <c r="O360" s="86">
        <v>6</v>
      </c>
      <c r="P360" s="88">
        <f t="shared" ref="P360" si="336">SUM(F360:O361)/10</f>
        <v>5.2</v>
      </c>
      <c r="Q360" s="85">
        <v>2</v>
      </c>
      <c r="R360" s="85">
        <v>2</v>
      </c>
      <c r="S360" s="85">
        <v>2</v>
      </c>
      <c r="T360" s="85">
        <v>2</v>
      </c>
      <c r="U360" s="85">
        <v>2</v>
      </c>
      <c r="V360" s="85">
        <v>3</v>
      </c>
      <c r="W360" s="85">
        <v>3</v>
      </c>
      <c r="X360" s="85">
        <v>3</v>
      </c>
      <c r="Y360" s="85">
        <v>3</v>
      </c>
      <c r="Z360" s="85">
        <v>2</v>
      </c>
      <c r="AA360" s="88">
        <f t="shared" ref="AA360" si="337">SUM(Q360:Z361)/10</f>
        <v>2.4</v>
      </c>
      <c r="AB360" s="85">
        <f>P360*AA360</f>
        <v>12.48</v>
      </c>
    </row>
    <row r="361" spans="1:28" ht="25.5" x14ac:dyDescent="0.25">
      <c r="A361" s="86"/>
      <c r="B361" s="86"/>
      <c r="C361" s="62"/>
      <c r="D361" s="4" t="s">
        <v>8</v>
      </c>
      <c r="E361" s="33" t="str">
        <f>D361&amp;" "&amp;VLOOKUP(A360,'Risk Tespit Formu '!A:E,5,FALSE)</f>
        <v>Sebep: Stok yönetimi sisteminde gecikmeli veya manuel giriş yapılması</v>
      </c>
      <c r="F361" s="86"/>
      <c r="G361" s="86"/>
      <c r="H361" s="86"/>
      <c r="I361" s="86"/>
      <c r="J361" s="86"/>
      <c r="K361" s="86"/>
      <c r="L361" s="86"/>
      <c r="M361" s="86"/>
      <c r="N361" s="86"/>
      <c r="O361" s="86"/>
      <c r="P361" s="89"/>
      <c r="Q361" s="86"/>
      <c r="R361" s="86"/>
      <c r="S361" s="86"/>
      <c r="T361" s="86"/>
      <c r="U361" s="86"/>
      <c r="V361" s="86"/>
      <c r="W361" s="86"/>
      <c r="X361" s="86"/>
      <c r="Y361" s="86"/>
      <c r="Z361" s="86"/>
      <c r="AA361" s="89"/>
      <c r="AB361" s="86"/>
    </row>
    <row r="362" spans="1:28" x14ac:dyDescent="0.25">
      <c r="A362" s="85">
        <v>236</v>
      </c>
      <c r="B362" s="86" t="s">
        <v>459</v>
      </c>
      <c r="C362" s="62" t="s">
        <v>101</v>
      </c>
      <c r="D362" s="3" t="s">
        <v>7</v>
      </c>
      <c r="E362" s="22" t="str">
        <f>D362&amp;" "&amp;VLOOKUP(A362,'Risk Tespit Formu '!A:E,4,FALSE)</f>
        <v>Risk:  Tüketim malzemesi stok bilgilerinin güncel olmaması</v>
      </c>
      <c r="F362" s="86">
        <v>4</v>
      </c>
      <c r="G362" s="86">
        <v>2</v>
      </c>
      <c r="H362" s="86">
        <v>4</v>
      </c>
      <c r="I362" s="86">
        <v>2</v>
      </c>
      <c r="J362" s="86">
        <v>3</v>
      </c>
      <c r="K362" s="86">
        <v>3</v>
      </c>
      <c r="L362" s="86">
        <v>2</v>
      </c>
      <c r="M362" s="86">
        <v>4</v>
      </c>
      <c r="N362" s="86">
        <v>2</v>
      </c>
      <c r="O362" s="86">
        <v>2</v>
      </c>
      <c r="P362" s="88">
        <f t="shared" ref="P362" si="338">SUM(F362:O363)/10</f>
        <v>2.8</v>
      </c>
      <c r="Q362" s="85">
        <v>1</v>
      </c>
      <c r="R362" s="85">
        <v>2</v>
      </c>
      <c r="S362" s="85">
        <v>1</v>
      </c>
      <c r="T362" s="85">
        <v>1</v>
      </c>
      <c r="U362" s="85">
        <v>1</v>
      </c>
      <c r="V362" s="85">
        <v>1</v>
      </c>
      <c r="W362" s="85">
        <v>1</v>
      </c>
      <c r="X362" s="85">
        <v>2</v>
      </c>
      <c r="Y362" s="85">
        <v>1</v>
      </c>
      <c r="Z362" s="85">
        <v>2</v>
      </c>
      <c r="AA362" s="88">
        <f t="shared" ref="AA362" si="339">SUM(Q362:Z363)/10</f>
        <v>1.3</v>
      </c>
      <c r="AB362" s="86">
        <f>P362*AA362</f>
        <v>3.6399999999999997</v>
      </c>
    </row>
    <row r="363" spans="1:28" ht="25.5" x14ac:dyDescent="0.25">
      <c r="A363" s="86"/>
      <c r="B363" s="86"/>
      <c r="C363" s="62"/>
      <c r="D363" s="4" t="s">
        <v>8</v>
      </c>
      <c r="E363" s="33" t="str">
        <f>D363&amp;" "&amp;VLOOKUP(A362,'Risk Tespit Formu '!A:E,5,FALSE)</f>
        <v>Sebep: Malzeme taleplerinin uygunluk kontrolünün yapılmaması</v>
      </c>
      <c r="F363" s="86"/>
      <c r="G363" s="86"/>
      <c r="H363" s="86"/>
      <c r="I363" s="86"/>
      <c r="J363" s="86"/>
      <c r="K363" s="86"/>
      <c r="L363" s="86"/>
      <c r="M363" s="86"/>
      <c r="N363" s="86"/>
      <c r="O363" s="86"/>
      <c r="P363" s="89"/>
      <c r="Q363" s="86"/>
      <c r="R363" s="86"/>
      <c r="S363" s="86"/>
      <c r="T363" s="86"/>
      <c r="U363" s="86"/>
      <c r="V363" s="86"/>
      <c r="W363" s="86"/>
      <c r="X363" s="86"/>
      <c r="Y363" s="86"/>
      <c r="Z363" s="86"/>
      <c r="AA363" s="89"/>
      <c r="AB363" s="86"/>
    </row>
    <row r="364" spans="1:28" ht="25.5" x14ac:dyDescent="0.25">
      <c r="A364" s="85">
        <v>238</v>
      </c>
      <c r="B364" s="86" t="s">
        <v>459</v>
      </c>
      <c r="C364" s="62" t="s">
        <v>102</v>
      </c>
      <c r="D364" s="3" t="s">
        <v>7</v>
      </c>
      <c r="E364" s="22" t="str">
        <f>D364&amp;" "&amp;VLOOKUP(A364,'Risk Tespit Formu '!A:E,4,FALSE)</f>
        <v xml:space="preserve">Risk:  Taşınırların devrine esas varlık işlem fişlerinin düzenlenmemesi </v>
      </c>
      <c r="F364" s="86">
        <v>4</v>
      </c>
      <c r="G364" s="86">
        <v>3</v>
      </c>
      <c r="H364" s="86">
        <v>5</v>
      </c>
      <c r="I364" s="86">
        <v>5</v>
      </c>
      <c r="J364" s="86">
        <v>2</v>
      </c>
      <c r="K364" s="86">
        <v>4</v>
      </c>
      <c r="L364" s="86">
        <v>2</v>
      </c>
      <c r="M364" s="86">
        <v>3</v>
      </c>
      <c r="N364" s="86">
        <v>2</v>
      </c>
      <c r="O364" s="86">
        <v>3</v>
      </c>
      <c r="P364" s="88">
        <f t="shared" ref="P364" si="340">SUM(F364:O365)/10</f>
        <v>3.3</v>
      </c>
      <c r="Q364" s="85">
        <v>1</v>
      </c>
      <c r="R364" s="85">
        <v>1</v>
      </c>
      <c r="S364" s="85">
        <v>2</v>
      </c>
      <c r="T364" s="85">
        <v>2</v>
      </c>
      <c r="U364" s="85">
        <v>1</v>
      </c>
      <c r="V364" s="85">
        <v>1</v>
      </c>
      <c r="W364" s="85">
        <v>1</v>
      </c>
      <c r="X364" s="85">
        <v>1</v>
      </c>
      <c r="Y364" s="85">
        <v>1</v>
      </c>
      <c r="Z364" s="85">
        <v>2</v>
      </c>
      <c r="AA364" s="88">
        <f t="shared" ref="AA364" si="341">SUM(Q364:Z365)/10</f>
        <v>1.3</v>
      </c>
      <c r="AB364" s="86">
        <f>P364*AA364</f>
        <v>4.29</v>
      </c>
    </row>
    <row r="365" spans="1:28" x14ac:dyDescent="0.25">
      <c r="A365" s="86"/>
      <c r="B365" s="86"/>
      <c r="C365" s="62"/>
      <c r="D365" s="4" t="s">
        <v>8</v>
      </c>
      <c r="E365" s="33" t="str">
        <f>D365&amp;" "&amp;VLOOKUP(A364,'Risk Tespit Formu '!A:E,5,FALSE)</f>
        <v>Sebep: Personelin süreci takip etmemesi</v>
      </c>
      <c r="F365" s="86"/>
      <c r="G365" s="86"/>
      <c r="H365" s="86"/>
      <c r="I365" s="86"/>
      <c r="J365" s="86"/>
      <c r="K365" s="86"/>
      <c r="L365" s="86"/>
      <c r="M365" s="86"/>
      <c r="N365" s="86"/>
      <c r="O365" s="86"/>
      <c r="P365" s="89"/>
      <c r="Q365" s="86"/>
      <c r="R365" s="86"/>
      <c r="S365" s="86"/>
      <c r="T365" s="86"/>
      <c r="U365" s="86"/>
      <c r="V365" s="86"/>
      <c r="W365" s="86"/>
      <c r="X365" s="86"/>
      <c r="Y365" s="86"/>
      <c r="Z365" s="86"/>
      <c r="AA365" s="89"/>
      <c r="AB365" s="86"/>
    </row>
    <row r="366" spans="1:28" x14ac:dyDescent="0.25">
      <c r="A366" s="85">
        <v>239</v>
      </c>
      <c r="B366" s="86" t="s">
        <v>459</v>
      </c>
      <c r="C366" s="62" t="s">
        <v>102</v>
      </c>
      <c r="D366" s="3" t="s">
        <v>7</v>
      </c>
      <c r="E366" s="47" t="str">
        <f>D366&amp;" "&amp;VLOOKUP(A366,'Risk Tespit Formu '!A:E,4,FALSE)</f>
        <v xml:space="preserve">Risk:  Devir işlemlerinde eksik veya hatalı kayıt yapılması </v>
      </c>
      <c r="F366" s="86">
        <v>7</v>
      </c>
      <c r="G366" s="86">
        <v>8</v>
      </c>
      <c r="H366" s="86">
        <v>5</v>
      </c>
      <c r="I366" s="86">
        <v>6</v>
      </c>
      <c r="J366" s="86">
        <v>5</v>
      </c>
      <c r="K366" s="86">
        <v>6</v>
      </c>
      <c r="L366" s="86">
        <v>4</v>
      </c>
      <c r="M366" s="86">
        <v>6</v>
      </c>
      <c r="N366" s="86">
        <v>6</v>
      </c>
      <c r="O366" s="86">
        <v>5</v>
      </c>
      <c r="P366" s="88">
        <f t="shared" ref="P366" si="342">SUM(F366:O367)/10</f>
        <v>5.8</v>
      </c>
      <c r="Q366" s="85">
        <v>2</v>
      </c>
      <c r="R366" s="85">
        <v>1</v>
      </c>
      <c r="S366" s="85">
        <v>2</v>
      </c>
      <c r="T366" s="85">
        <v>1</v>
      </c>
      <c r="U366" s="85">
        <v>2</v>
      </c>
      <c r="V366" s="85">
        <v>3</v>
      </c>
      <c r="W366" s="85">
        <v>1</v>
      </c>
      <c r="X366" s="85">
        <v>2</v>
      </c>
      <c r="Y366" s="85">
        <v>1</v>
      </c>
      <c r="Z366" s="85">
        <v>3</v>
      </c>
      <c r="AA366" s="88">
        <f t="shared" ref="AA366" si="343">SUM(Q366:Z367)/10</f>
        <v>1.8</v>
      </c>
      <c r="AB366" s="86">
        <f>P366*AA366</f>
        <v>10.44</v>
      </c>
    </row>
    <row r="367" spans="1:28" x14ac:dyDescent="0.25">
      <c r="A367" s="86"/>
      <c r="B367" s="86"/>
      <c r="C367" s="62"/>
      <c r="D367" s="4" t="s">
        <v>8</v>
      </c>
      <c r="E367" s="48" t="str">
        <f>D367&amp;" "&amp;VLOOKUP(A366,'Risk Tespit Formu '!A:E,5,FALSE)</f>
        <v>Sebep: Yetki ve sorumlulukların net tanımlanmamış olması</v>
      </c>
      <c r="F367" s="86"/>
      <c r="G367" s="86"/>
      <c r="H367" s="86"/>
      <c r="I367" s="86"/>
      <c r="J367" s="86"/>
      <c r="K367" s="86"/>
      <c r="L367" s="86"/>
      <c r="M367" s="86"/>
      <c r="N367" s="86"/>
      <c r="O367" s="86"/>
      <c r="P367" s="89"/>
      <c r="Q367" s="86"/>
      <c r="R367" s="86"/>
      <c r="S367" s="86"/>
      <c r="T367" s="86"/>
      <c r="U367" s="86"/>
      <c r="V367" s="86"/>
      <c r="W367" s="86"/>
      <c r="X367" s="86"/>
      <c r="Y367" s="86"/>
      <c r="Z367" s="86"/>
      <c r="AA367" s="89"/>
      <c r="AB367" s="86"/>
    </row>
    <row r="368" spans="1:28" ht="25.5" x14ac:dyDescent="0.25">
      <c r="A368" s="85">
        <v>240</v>
      </c>
      <c r="B368" s="86" t="s">
        <v>459</v>
      </c>
      <c r="C368" s="62" t="s">
        <v>102</v>
      </c>
      <c r="D368" s="3" t="s">
        <v>7</v>
      </c>
      <c r="E368" s="22" t="str">
        <f>D368&amp;" "&amp;VLOOKUP(A368,'Risk Tespit Formu '!A:E,4,FALSE)</f>
        <v xml:space="preserve">Risk:  Devir edilen taşınırların fiilen teslim edilmemesi veya farklı malzemenin devredilmesi </v>
      </c>
      <c r="F368" s="86">
        <v>4</v>
      </c>
      <c r="G368" s="86">
        <v>3</v>
      </c>
      <c r="H368" s="86">
        <v>5</v>
      </c>
      <c r="I368" s="86">
        <v>3</v>
      </c>
      <c r="J368" s="86">
        <v>3</v>
      </c>
      <c r="K368" s="86">
        <v>4</v>
      </c>
      <c r="L368" s="86">
        <v>2</v>
      </c>
      <c r="M368" s="86">
        <v>2</v>
      </c>
      <c r="N368" s="86">
        <v>2</v>
      </c>
      <c r="O368" s="86">
        <v>3</v>
      </c>
      <c r="P368" s="88">
        <f t="shared" ref="P368" si="344">SUM(F368:O369)/10</f>
        <v>3.1</v>
      </c>
      <c r="Q368" s="85">
        <v>1</v>
      </c>
      <c r="R368" s="85">
        <v>1</v>
      </c>
      <c r="S368" s="85">
        <v>1</v>
      </c>
      <c r="T368" s="85">
        <v>1</v>
      </c>
      <c r="U368" s="85">
        <v>1</v>
      </c>
      <c r="V368" s="85">
        <v>1</v>
      </c>
      <c r="W368" s="85">
        <v>1</v>
      </c>
      <c r="X368" s="85">
        <v>1</v>
      </c>
      <c r="Y368" s="85">
        <v>1</v>
      </c>
      <c r="Z368" s="85">
        <v>2</v>
      </c>
      <c r="AA368" s="88">
        <f t="shared" ref="AA368" si="345">SUM(Q368:Z369)/10</f>
        <v>1.1000000000000001</v>
      </c>
      <c r="AB368" s="86">
        <f>P368*AA368</f>
        <v>3.4100000000000006</v>
      </c>
    </row>
    <row r="369" spans="1:28" x14ac:dyDescent="0.25">
      <c r="A369" s="86"/>
      <c r="B369" s="86"/>
      <c r="C369" s="62"/>
      <c r="D369" s="4" t="s">
        <v>8</v>
      </c>
      <c r="E369" s="33" t="str">
        <f>D369&amp;" "&amp;VLOOKUP(A368,'Risk Tespit Formu '!A:E,5,FALSE)</f>
        <v>Sebep: Teslim-tesellüm sürecinde kontrol eksikliği</v>
      </c>
      <c r="F369" s="86"/>
      <c r="G369" s="86"/>
      <c r="H369" s="86"/>
      <c r="I369" s="86"/>
      <c r="J369" s="86"/>
      <c r="K369" s="86"/>
      <c r="L369" s="86"/>
      <c r="M369" s="86"/>
      <c r="N369" s="86"/>
      <c r="O369" s="86"/>
      <c r="P369" s="89"/>
      <c r="Q369" s="86"/>
      <c r="R369" s="86"/>
      <c r="S369" s="86"/>
      <c r="T369" s="86"/>
      <c r="U369" s="86"/>
      <c r="V369" s="86"/>
      <c r="W369" s="86"/>
      <c r="X369" s="86"/>
      <c r="Y369" s="86"/>
      <c r="Z369" s="86"/>
      <c r="AA369" s="89"/>
      <c r="AB369" s="86"/>
    </row>
    <row r="370" spans="1:28" x14ac:dyDescent="0.25">
      <c r="A370" s="85">
        <v>241</v>
      </c>
      <c r="B370" s="86" t="s">
        <v>459</v>
      </c>
      <c r="C370" s="62" t="s">
        <v>102</v>
      </c>
      <c r="D370" s="3" t="s">
        <v>7</v>
      </c>
      <c r="E370" s="22" t="str">
        <f>D370&amp;" "&amp;VLOOKUP(A370,'Risk Tespit Formu '!A:E,4,FALSE)</f>
        <v xml:space="preserve">Risk:  Devir belgelerinin zamanında sisteme işlenmemesi </v>
      </c>
      <c r="F370" s="86">
        <v>2</v>
      </c>
      <c r="G370" s="86">
        <v>3</v>
      </c>
      <c r="H370" s="86">
        <v>5</v>
      </c>
      <c r="I370" s="86">
        <v>3</v>
      </c>
      <c r="J370" s="86">
        <v>3</v>
      </c>
      <c r="K370" s="86">
        <v>3</v>
      </c>
      <c r="L370" s="86">
        <v>2</v>
      </c>
      <c r="M370" s="86">
        <v>2</v>
      </c>
      <c r="N370" s="86">
        <v>2</v>
      </c>
      <c r="O370" s="86">
        <v>4</v>
      </c>
      <c r="P370" s="88">
        <f t="shared" ref="P370" si="346">SUM(F370:O371)/10</f>
        <v>2.9</v>
      </c>
      <c r="Q370" s="85">
        <v>2</v>
      </c>
      <c r="R370" s="85">
        <v>1</v>
      </c>
      <c r="S370" s="85">
        <v>1</v>
      </c>
      <c r="T370" s="85">
        <v>1</v>
      </c>
      <c r="U370" s="85">
        <v>1</v>
      </c>
      <c r="V370" s="85">
        <v>1</v>
      </c>
      <c r="W370" s="85">
        <v>1</v>
      </c>
      <c r="X370" s="85">
        <v>2</v>
      </c>
      <c r="Y370" s="85">
        <v>2</v>
      </c>
      <c r="Z370" s="85">
        <v>1</v>
      </c>
      <c r="AA370" s="88">
        <f t="shared" ref="AA370" si="347">SUM(Q370:Z371)/10</f>
        <v>1.3</v>
      </c>
      <c r="AB370" s="85">
        <f>P370*AA370</f>
        <v>3.77</v>
      </c>
    </row>
    <row r="371" spans="1:28" ht="25.5" x14ac:dyDescent="0.25">
      <c r="A371" s="86"/>
      <c r="B371" s="86"/>
      <c r="C371" s="62"/>
      <c r="D371" s="4" t="s">
        <v>8</v>
      </c>
      <c r="E371" s="33" t="str">
        <f>D371&amp;" "&amp;VLOOKUP(A370,'Risk Tespit Formu '!A:E,5,FALSE)</f>
        <v>Sebep: Belgelerin arşivleme sürecinde ihmalkarlık veya kayıt disiplini eksikliği</v>
      </c>
      <c r="F371" s="86"/>
      <c r="G371" s="86"/>
      <c r="H371" s="86"/>
      <c r="I371" s="86"/>
      <c r="J371" s="86"/>
      <c r="K371" s="86"/>
      <c r="L371" s="86"/>
      <c r="M371" s="86"/>
      <c r="N371" s="86"/>
      <c r="O371" s="86"/>
      <c r="P371" s="89"/>
      <c r="Q371" s="86"/>
      <c r="R371" s="86"/>
      <c r="S371" s="86"/>
      <c r="T371" s="86"/>
      <c r="U371" s="86"/>
      <c r="V371" s="86"/>
      <c r="W371" s="86"/>
      <c r="X371" s="86"/>
      <c r="Y371" s="86"/>
      <c r="Z371" s="86"/>
      <c r="AA371" s="89"/>
      <c r="AB371" s="86"/>
    </row>
    <row r="372" spans="1:28" ht="25.5" x14ac:dyDescent="0.25">
      <c r="A372" s="85">
        <v>242</v>
      </c>
      <c r="B372" s="86" t="s">
        <v>459</v>
      </c>
      <c r="C372" s="62" t="s">
        <v>102</v>
      </c>
      <c r="D372" s="3" t="s">
        <v>7</v>
      </c>
      <c r="E372" s="22" t="str">
        <f>D372&amp;" "&amp;VLOOKUP(A372,'Risk Tespit Formu '!A:E,4,FALSE)</f>
        <v xml:space="preserve">Risk:  Devir işlemiyle ilgili belgelerin dosyada muhafaza edilmemesi </v>
      </c>
      <c r="F372" s="86">
        <v>3</v>
      </c>
      <c r="G372" s="86">
        <v>2</v>
      </c>
      <c r="H372" s="86">
        <v>3</v>
      </c>
      <c r="I372" s="86">
        <v>2</v>
      </c>
      <c r="J372" s="86">
        <v>3</v>
      </c>
      <c r="K372" s="86">
        <v>2</v>
      </c>
      <c r="L372" s="86">
        <v>2</v>
      </c>
      <c r="M372" s="86">
        <v>2</v>
      </c>
      <c r="N372" s="86">
        <v>2</v>
      </c>
      <c r="O372" s="86">
        <v>4</v>
      </c>
      <c r="P372" s="88">
        <f t="shared" ref="P372" si="348">SUM(F372:O373)/10</f>
        <v>2.5</v>
      </c>
      <c r="Q372" s="85">
        <v>1</v>
      </c>
      <c r="R372" s="85">
        <v>1</v>
      </c>
      <c r="S372" s="85">
        <v>1</v>
      </c>
      <c r="T372" s="85">
        <v>1</v>
      </c>
      <c r="U372" s="85">
        <v>1</v>
      </c>
      <c r="V372" s="85">
        <v>1</v>
      </c>
      <c r="W372" s="85">
        <v>1</v>
      </c>
      <c r="X372" s="85">
        <v>2</v>
      </c>
      <c r="Y372" s="85">
        <v>2</v>
      </c>
      <c r="Z372" s="85">
        <v>1</v>
      </c>
      <c r="AA372" s="88">
        <f t="shared" ref="AA372" si="349">SUM(Q372:Z373)/10</f>
        <v>1.2</v>
      </c>
      <c r="AB372" s="86">
        <f>P372*AA372</f>
        <v>3</v>
      </c>
    </row>
    <row r="373" spans="1:28" ht="25.5" x14ac:dyDescent="0.25">
      <c r="A373" s="86"/>
      <c r="B373" s="86"/>
      <c r="C373" s="62"/>
      <c r="D373" s="4" t="s">
        <v>8</v>
      </c>
      <c r="E373" s="33" t="str">
        <f>D373&amp;" "&amp;VLOOKUP(A372,'Risk Tespit Formu '!A:E,5,FALSE)</f>
        <v>Sebep: İşlemlerin manuel yürütülmesi nedeniyle hata payının artması</v>
      </c>
      <c r="F373" s="86"/>
      <c r="G373" s="86"/>
      <c r="H373" s="86"/>
      <c r="I373" s="86"/>
      <c r="J373" s="86"/>
      <c r="K373" s="86"/>
      <c r="L373" s="86"/>
      <c r="M373" s="86"/>
      <c r="N373" s="86"/>
      <c r="O373" s="86"/>
      <c r="P373" s="89"/>
      <c r="Q373" s="86"/>
      <c r="R373" s="86"/>
      <c r="S373" s="86"/>
      <c r="T373" s="86"/>
      <c r="U373" s="86"/>
      <c r="V373" s="86"/>
      <c r="W373" s="86"/>
      <c r="X373" s="86"/>
      <c r="Y373" s="86"/>
      <c r="Z373" s="86"/>
      <c r="AA373" s="89"/>
      <c r="AB373" s="86"/>
    </row>
    <row r="374" spans="1:28" ht="25.5" x14ac:dyDescent="0.25">
      <c r="A374" s="85">
        <v>243</v>
      </c>
      <c r="B374" s="86" t="s">
        <v>459</v>
      </c>
      <c r="C374" s="62" t="s">
        <v>103</v>
      </c>
      <c r="D374" s="3" t="s">
        <v>7</v>
      </c>
      <c r="E374" s="22" t="str">
        <f>D374&amp;" "&amp;VLOOKUP(A374,'Risk Tespit Formu '!A:E,4,FALSE)</f>
        <v xml:space="preserve">Risk:  Devir alınan taşınırların varlık işlem fişlerinin düzenlenmemesi veya eksik düzenlenmesi </v>
      </c>
      <c r="F374" s="86">
        <v>3</v>
      </c>
      <c r="G374" s="86">
        <v>4</v>
      </c>
      <c r="H374" s="86">
        <v>4</v>
      </c>
      <c r="I374" s="86">
        <v>3</v>
      </c>
      <c r="J374" s="86">
        <v>4</v>
      </c>
      <c r="K374" s="86">
        <v>3</v>
      </c>
      <c r="L374" s="86">
        <v>2</v>
      </c>
      <c r="M374" s="86">
        <v>5</v>
      </c>
      <c r="N374" s="86">
        <v>3</v>
      </c>
      <c r="O374" s="86">
        <v>2</v>
      </c>
      <c r="P374" s="88">
        <f t="shared" ref="P374" si="350">SUM(F374:O375)/10</f>
        <v>3.3</v>
      </c>
      <c r="Q374" s="85">
        <v>1</v>
      </c>
      <c r="R374" s="85">
        <v>1</v>
      </c>
      <c r="S374" s="85">
        <v>1</v>
      </c>
      <c r="T374" s="85">
        <v>1</v>
      </c>
      <c r="U374" s="85">
        <v>1</v>
      </c>
      <c r="V374" s="85">
        <v>1</v>
      </c>
      <c r="W374" s="85">
        <v>1</v>
      </c>
      <c r="X374" s="85">
        <v>1</v>
      </c>
      <c r="Y374" s="85">
        <v>1</v>
      </c>
      <c r="Z374" s="85">
        <v>1</v>
      </c>
      <c r="AA374" s="88">
        <f t="shared" ref="AA374" si="351">SUM(Q374:Z375)/10</f>
        <v>1</v>
      </c>
      <c r="AB374" s="86">
        <f>P374*AA374</f>
        <v>3.3</v>
      </c>
    </row>
    <row r="375" spans="1:28" ht="25.5" x14ac:dyDescent="0.25">
      <c r="A375" s="86"/>
      <c r="B375" s="86"/>
      <c r="C375" s="62"/>
      <c r="D375" s="4" t="s">
        <v>8</v>
      </c>
      <c r="E375" s="40" t="str">
        <f>D375&amp;" "&amp;VLOOKUP(A374,'Risk Tespit Formu '!A:E,5,FALSE)</f>
        <v>Sebep: Devir sürecinde gerekli varlık işlem fişlerinin zamanında ve doğru şekilde düzenlenmemesi</v>
      </c>
      <c r="F375" s="86"/>
      <c r="G375" s="86"/>
      <c r="H375" s="86"/>
      <c r="I375" s="86"/>
      <c r="J375" s="86"/>
      <c r="K375" s="86"/>
      <c r="L375" s="86"/>
      <c r="M375" s="86"/>
      <c r="N375" s="86"/>
      <c r="O375" s="86"/>
      <c r="P375" s="89"/>
      <c r="Q375" s="86"/>
      <c r="R375" s="86"/>
      <c r="S375" s="86"/>
      <c r="T375" s="86"/>
      <c r="U375" s="86"/>
      <c r="V375" s="86"/>
      <c r="W375" s="86"/>
      <c r="X375" s="86"/>
      <c r="Y375" s="86"/>
      <c r="Z375" s="86"/>
      <c r="AA375" s="89"/>
      <c r="AB375" s="86"/>
    </row>
    <row r="376" spans="1:28" ht="25.5" x14ac:dyDescent="0.25">
      <c r="A376" s="85">
        <v>244</v>
      </c>
      <c r="B376" s="86" t="s">
        <v>459</v>
      </c>
      <c r="C376" s="62" t="s">
        <v>103</v>
      </c>
      <c r="D376" s="3" t="s">
        <v>7</v>
      </c>
      <c r="E376" s="41" t="str">
        <f>D376&amp;" "&amp;VLOOKUP(A376,'Risk Tespit Formu '!A:E,4,FALSE)</f>
        <v xml:space="preserve">Risk:  Devir alınan taşınırların kayıt sistemine hatalı veya eksik girilmesi </v>
      </c>
      <c r="F376" s="86">
        <v>6</v>
      </c>
      <c r="G376" s="86">
        <v>7</v>
      </c>
      <c r="H376" s="86">
        <v>7</v>
      </c>
      <c r="I376" s="86">
        <v>6</v>
      </c>
      <c r="J376" s="86">
        <v>7</v>
      </c>
      <c r="K376" s="86">
        <v>7</v>
      </c>
      <c r="L376" s="86">
        <v>8</v>
      </c>
      <c r="M376" s="86">
        <v>6</v>
      </c>
      <c r="N376" s="86">
        <v>5</v>
      </c>
      <c r="O376" s="86">
        <v>6</v>
      </c>
      <c r="P376" s="88">
        <f t="shared" ref="P376" si="352">SUM(F376:O377)/10</f>
        <v>6.5</v>
      </c>
      <c r="Q376" s="85">
        <v>3</v>
      </c>
      <c r="R376" s="85">
        <v>2</v>
      </c>
      <c r="S376" s="85">
        <v>2</v>
      </c>
      <c r="T376" s="85">
        <v>2</v>
      </c>
      <c r="U376" s="85">
        <v>3</v>
      </c>
      <c r="V376" s="85">
        <v>2</v>
      </c>
      <c r="W376" s="85">
        <v>2</v>
      </c>
      <c r="X376" s="85">
        <v>2</v>
      </c>
      <c r="Y376" s="85">
        <v>2</v>
      </c>
      <c r="Z376" s="85">
        <v>3</v>
      </c>
      <c r="AA376" s="88">
        <f t="shared" ref="AA376" si="353">SUM(Q376:Z377)/10</f>
        <v>2.2999999999999998</v>
      </c>
      <c r="AB376" s="86">
        <f>P376*AA376</f>
        <v>14.95</v>
      </c>
    </row>
    <row r="377" spans="1:28" ht="25.5" x14ac:dyDescent="0.25">
      <c r="A377" s="86"/>
      <c r="B377" s="86"/>
      <c r="C377" s="62"/>
      <c r="D377" s="4" t="s">
        <v>8</v>
      </c>
      <c r="E377" s="40" t="str">
        <f>D377&amp;" "&amp;VLOOKUP(A376,'Risk Tespit Formu '!A:E,5,FALSE)</f>
        <v>Sebep: Taşınır kayıt ve kontrol sisteminde veri giriş hatalarının yapılması</v>
      </c>
      <c r="F377" s="86"/>
      <c r="G377" s="86"/>
      <c r="H377" s="86"/>
      <c r="I377" s="86"/>
      <c r="J377" s="86"/>
      <c r="K377" s="86"/>
      <c r="L377" s="86"/>
      <c r="M377" s="86"/>
      <c r="N377" s="86"/>
      <c r="O377" s="86"/>
      <c r="P377" s="89"/>
      <c r="Q377" s="86"/>
      <c r="R377" s="86"/>
      <c r="S377" s="86"/>
      <c r="T377" s="86"/>
      <c r="U377" s="86"/>
      <c r="V377" s="86"/>
      <c r="W377" s="86"/>
      <c r="X377" s="86"/>
      <c r="Y377" s="86"/>
      <c r="Z377" s="86"/>
      <c r="AA377" s="89"/>
      <c r="AB377" s="86"/>
    </row>
    <row r="378" spans="1:28" x14ac:dyDescent="0.25">
      <c r="A378" s="85">
        <v>245</v>
      </c>
      <c r="B378" s="86" t="s">
        <v>459</v>
      </c>
      <c r="C378" s="62" t="s">
        <v>103</v>
      </c>
      <c r="D378" s="3" t="s">
        <v>7</v>
      </c>
      <c r="E378" s="41" t="str">
        <f>D378&amp;" "&amp;VLOOKUP(A378,'Risk Tespit Formu '!A:E,4,FALSE)</f>
        <v xml:space="preserve">Risk:  Devir edilen taşınırların fiilen teslim alınmaması </v>
      </c>
      <c r="F378" s="86">
        <v>5</v>
      </c>
      <c r="G378" s="86">
        <v>2</v>
      </c>
      <c r="H378" s="86">
        <v>3</v>
      </c>
      <c r="I378" s="86">
        <v>2</v>
      </c>
      <c r="J378" s="86">
        <v>4</v>
      </c>
      <c r="K378" s="86">
        <v>3</v>
      </c>
      <c r="L378" s="86">
        <v>2</v>
      </c>
      <c r="M378" s="86">
        <v>2</v>
      </c>
      <c r="N378" s="86">
        <v>4</v>
      </c>
      <c r="O378" s="86">
        <v>3</v>
      </c>
      <c r="P378" s="88">
        <f t="shared" ref="P378" si="354">SUM(F378:O379)/10</f>
        <v>3</v>
      </c>
      <c r="Q378" s="85">
        <v>2</v>
      </c>
      <c r="R378" s="85">
        <v>1</v>
      </c>
      <c r="S378" s="85">
        <v>1</v>
      </c>
      <c r="T378" s="85">
        <v>1</v>
      </c>
      <c r="U378" s="85">
        <v>2</v>
      </c>
      <c r="V378" s="85">
        <v>1</v>
      </c>
      <c r="W378" s="85">
        <v>1</v>
      </c>
      <c r="X378" s="85">
        <v>2</v>
      </c>
      <c r="Y378" s="85">
        <v>1</v>
      </c>
      <c r="Z378" s="85">
        <v>2</v>
      </c>
      <c r="AA378" s="88">
        <f t="shared" ref="AA378" si="355">SUM(Q378:Z379)/10</f>
        <v>1.4</v>
      </c>
      <c r="AB378" s="86">
        <f>P378*AA378</f>
        <v>4.1999999999999993</v>
      </c>
    </row>
    <row r="379" spans="1:28" ht="25.5" x14ac:dyDescent="0.25">
      <c r="A379" s="86"/>
      <c r="B379" s="86"/>
      <c r="C379" s="62"/>
      <c r="D379" s="4" t="s">
        <v>8</v>
      </c>
      <c r="E379" s="40" t="str">
        <f>D379&amp;" "&amp;VLOOKUP(A378,'Risk Tespit Formu '!A:E,5,FALSE)</f>
        <v>Sebep: Devir teslim sırasında malzeme kontrolünün yapılmaması veya yüzeysel yapılması</v>
      </c>
      <c r="F379" s="86"/>
      <c r="G379" s="86"/>
      <c r="H379" s="86"/>
      <c r="I379" s="86"/>
      <c r="J379" s="86"/>
      <c r="K379" s="86"/>
      <c r="L379" s="86"/>
      <c r="M379" s="86"/>
      <c r="N379" s="86"/>
      <c r="O379" s="86"/>
      <c r="P379" s="89"/>
      <c r="Q379" s="86"/>
      <c r="R379" s="86"/>
      <c r="S379" s="86"/>
      <c r="T379" s="86"/>
      <c r="U379" s="86"/>
      <c r="V379" s="86"/>
      <c r="W379" s="86"/>
      <c r="X379" s="86"/>
      <c r="Y379" s="86"/>
      <c r="Z379" s="86"/>
      <c r="AA379" s="89"/>
      <c r="AB379" s="86"/>
    </row>
    <row r="380" spans="1:28" ht="25.5" x14ac:dyDescent="0.25">
      <c r="A380" s="85">
        <v>246</v>
      </c>
      <c r="B380" s="86" t="s">
        <v>459</v>
      </c>
      <c r="C380" s="62" t="s">
        <v>103</v>
      </c>
      <c r="D380" s="3" t="s">
        <v>7</v>
      </c>
      <c r="E380" s="41" t="str">
        <f>D380&amp;" "&amp;VLOOKUP(A380,'Risk Tespit Formu '!A:E,4,FALSE)</f>
        <v>Risk:  Taşınırların niteliği, miktarı veya durumu hakkında hatalı bilginin kayda geçmesi</v>
      </c>
      <c r="F380" s="86">
        <v>6</v>
      </c>
      <c r="G380" s="86">
        <v>6</v>
      </c>
      <c r="H380" s="86">
        <v>5</v>
      </c>
      <c r="I380" s="86">
        <v>6</v>
      </c>
      <c r="J380" s="86">
        <v>7</v>
      </c>
      <c r="K380" s="86">
        <v>6</v>
      </c>
      <c r="L380" s="86">
        <v>7</v>
      </c>
      <c r="M380" s="86">
        <v>6</v>
      </c>
      <c r="N380" s="86">
        <v>7</v>
      </c>
      <c r="O380" s="86">
        <v>6</v>
      </c>
      <c r="P380" s="88">
        <f t="shared" ref="P380" si="356">SUM(F380:O381)/10</f>
        <v>6.2</v>
      </c>
      <c r="Q380" s="85">
        <v>2</v>
      </c>
      <c r="R380" s="85">
        <v>3</v>
      </c>
      <c r="S380" s="85">
        <v>2</v>
      </c>
      <c r="T380" s="85">
        <v>3</v>
      </c>
      <c r="U380" s="85">
        <v>2</v>
      </c>
      <c r="V380" s="85">
        <v>2</v>
      </c>
      <c r="W380" s="85">
        <v>3</v>
      </c>
      <c r="X380" s="85">
        <v>2</v>
      </c>
      <c r="Y380" s="85">
        <v>2</v>
      </c>
      <c r="Z380" s="85">
        <v>3</v>
      </c>
      <c r="AA380" s="88">
        <f t="shared" ref="AA380" si="357">SUM(Q380:Z381)/10</f>
        <v>2.4</v>
      </c>
      <c r="AB380" s="86">
        <f>P380*AA380</f>
        <v>14.879999999999999</v>
      </c>
    </row>
    <row r="381" spans="1:28" ht="25.5" x14ac:dyDescent="0.25">
      <c r="A381" s="86"/>
      <c r="B381" s="86"/>
      <c r="C381" s="62"/>
      <c r="D381" s="4" t="s">
        <v>8</v>
      </c>
      <c r="E381" s="40" t="str">
        <f>D381&amp;" "&amp;VLOOKUP(A380,'Risk Tespit Formu '!A:E,5,FALSE)</f>
        <v>Sebep: Taşınır listelerinin gönderici ve alıcı birimler arasında tam mutabakatla yürütülmemesi</v>
      </c>
      <c r="F381" s="86"/>
      <c r="G381" s="86"/>
      <c r="H381" s="86"/>
      <c r="I381" s="86"/>
      <c r="J381" s="86"/>
      <c r="K381" s="86"/>
      <c r="L381" s="86"/>
      <c r="M381" s="86"/>
      <c r="N381" s="86"/>
      <c r="O381" s="86"/>
      <c r="P381" s="89"/>
      <c r="Q381" s="86"/>
      <c r="R381" s="86"/>
      <c r="S381" s="86"/>
      <c r="T381" s="86"/>
      <c r="U381" s="86"/>
      <c r="V381" s="86"/>
      <c r="W381" s="86"/>
      <c r="X381" s="86"/>
      <c r="Y381" s="86"/>
      <c r="Z381" s="86"/>
      <c r="AA381" s="89"/>
      <c r="AB381" s="86"/>
    </row>
    <row r="382" spans="1:28" ht="25.5" x14ac:dyDescent="0.25">
      <c r="A382" s="85">
        <v>247</v>
      </c>
      <c r="B382" s="86" t="s">
        <v>459</v>
      </c>
      <c r="C382" s="62" t="s">
        <v>103</v>
      </c>
      <c r="D382" s="3" t="s">
        <v>7</v>
      </c>
      <c r="E382" s="41" t="str">
        <f>D382&amp;" "&amp;VLOOKUP(A382,'Risk Tespit Formu '!A:E,4,FALSE)</f>
        <v xml:space="preserve">Risk:  Devir işlemlerine ilişkin belgelerin dosyada muhafaza edilmemesi </v>
      </c>
      <c r="F382" s="86">
        <v>3</v>
      </c>
      <c r="G382" s="86">
        <v>2</v>
      </c>
      <c r="H382" s="86">
        <v>4</v>
      </c>
      <c r="I382" s="86">
        <v>2</v>
      </c>
      <c r="J382" s="86">
        <v>1</v>
      </c>
      <c r="K382" s="86">
        <v>2</v>
      </c>
      <c r="L382" s="86">
        <v>3</v>
      </c>
      <c r="M382" s="86">
        <v>2</v>
      </c>
      <c r="N382" s="86">
        <v>2</v>
      </c>
      <c r="O382" s="86">
        <v>4</v>
      </c>
      <c r="P382" s="88">
        <f t="shared" ref="P382" si="358">SUM(F382:O383)/10</f>
        <v>2.5</v>
      </c>
      <c r="Q382" s="85">
        <v>1</v>
      </c>
      <c r="R382" s="85">
        <v>1</v>
      </c>
      <c r="S382" s="85">
        <v>1</v>
      </c>
      <c r="T382" s="85">
        <v>1</v>
      </c>
      <c r="U382" s="85">
        <v>1</v>
      </c>
      <c r="V382" s="85">
        <v>1</v>
      </c>
      <c r="W382" s="85">
        <v>1</v>
      </c>
      <c r="X382" s="85">
        <v>1</v>
      </c>
      <c r="Y382" s="85">
        <v>1</v>
      </c>
      <c r="Z382" s="85">
        <v>1</v>
      </c>
      <c r="AA382" s="88">
        <f t="shared" ref="AA382" si="359">SUM(Q382:Z383)/10</f>
        <v>1</v>
      </c>
      <c r="AB382" s="85">
        <f>P382*AA382</f>
        <v>2.5</v>
      </c>
    </row>
    <row r="383" spans="1:28" ht="25.5" x14ac:dyDescent="0.25">
      <c r="A383" s="86"/>
      <c r="B383" s="86"/>
      <c r="C383" s="62"/>
      <c r="D383" s="4" t="s">
        <v>8</v>
      </c>
      <c r="E383" s="40" t="str">
        <f>D383&amp;" "&amp;VLOOKUP(A382,'Risk Tespit Formu '!A:E,5,FALSE)</f>
        <v>Sebep: Sorumlu personelin görev ve yetkilerinin açıkça belirlenmemesi</v>
      </c>
      <c r="F383" s="86"/>
      <c r="G383" s="86"/>
      <c r="H383" s="86"/>
      <c r="I383" s="86"/>
      <c r="J383" s="86"/>
      <c r="K383" s="86"/>
      <c r="L383" s="86"/>
      <c r="M383" s="86"/>
      <c r="N383" s="86"/>
      <c r="O383" s="86"/>
      <c r="P383" s="89"/>
      <c r="Q383" s="86"/>
      <c r="R383" s="86"/>
      <c r="S383" s="86"/>
      <c r="T383" s="86"/>
      <c r="U383" s="86"/>
      <c r="V383" s="86"/>
      <c r="W383" s="86"/>
      <c r="X383" s="86"/>
      <c r="Y383" s="86"/>
      <c r="Z383" s="86"/>
      <c r="AA383" s="89"/>
      <c r="AB383" s="86"/>
    </row>
    <row r="384" spans="1:28" ht="25.5" x14ac:dyDescent="0.25">
      <c r="A384" s="85">
        <v>248</v>
      </c>
      <c r="B384" s="86" t="s">
        <v>459</v>
      </c>
      <c r="C384" s="62" t="s">
        <v>103</v>
      </c>
      <c r="D384" s="3" t="s">
        <v>7</v>
      </c>
      <c r="E384" s="41" t="str">
        <f>D384&amp;" "&amp;VLOOKUP(A384,'Risk Tespit Formu '!A:E,4,FALSE)</f>
        <v xml:space="preserve">Risk:  Devir alma işlemlerinin gecikmesi nedeniyle envanterde uyuşmazlık yaşanması </v>
      </c>
      <c r="F384" s="86">
        <v>7</v>
      </c>
      <c r="G384" s="86">
        <v>6</v>
      </c>
      <c r="H384" s="86">
        <v>6</v>
      </c>
      <c r="I384" s="86">
        <v>7</v>
      </c>
      <c r="J384" s="86">
        <v>7</v>
      </c>
      <c r="K384" s="86">
        <v>6</v>
      </c>
      <c r="L384" s="86">
        <v>6</v>
      </c>
      <c r="M384" s="86">
        <v>5</v>
      </c>
      <c r="N384" s="86">
        <v>4</v>
      </c>
      <c r="O384" s="86">
        <v>6</v>
      </c>
      <c r="P384" s="88">
        <f t="shared" ref="P384" si="360">SUM(F384:O385)/10</f>
        <v>6</v>
      </c>
      <c r="Q384" s="85">
        <v>2</v>
      </c>
      <c r="R384" s="85">
        <v>2</v>
      </c>
      <c r="S384" s="85">
        <v>1</v>
      </c>
      <c r="T384" s="85">
        <v>2</v>
      </c>
      <c r="U384" s="85">
        <v>2</v>
      </c>
      <c r="V384" s="85">
        <v>2</v>
      </c>
      <c r="W384" s="85">
        <v>1</v>
      </c>
      <c r="X384" s="85">
        <v>2</v>
      </c>
      <c r="Y384" s="85">
        <v>2</v>
      </c>
      <c r="Z384" s="85">
        <v>2</v>
      </c>
      <c r="AA384" s="88">
        <f t="shared" ref="AA384" si="361">SUM(Q384:Z385)/10</f>
        <v>1.8</v>
      </c>
      <c r="AB384" s="86">
        <f>P384*AA384</f>
        <v>10.8</v>
      </c>
    </row>
    <row r="385" spans="1:28" ht="25.5" x14ac:dyDescent="0.25">
      <c r="A385" s="86"/>
      <c r="B385" s="86"/>
      <c r="C385" s="62"/>
      <c r="D385" s="4" t="s">
        <v>8</v>
      </c>
      <c r="E385" s="40" t="str">
        <f>D385&amp;" "&amp;VLOOKUP(A384,'Risk Tespit Formu '!A:E,5,FALSE)</f>
        <v>Sebep: Arşivleme ve belge yönetimi süreçlerinde yetersizlik bulunması</v>
      </c>
      <c r="F385" s="86"/>
      <c r="G385" s="86"/>
      <c r="H385" s="86"/>
      <c r="I385" s="86"/>
      <c r="J385" s="86"/>
      <c r="K385" s="86"/>
      <c r="L385" s="86"/>
      <c r="M385" s="86"/>
      <c r="N385" s="86"/>
      <c r="O385" s="86"/>
      <c r="P385" s="89"/>
      <c r="Q385" s="86"/>
      <c r="R385" s="86"/>
      <c r="S385" s="86"/>
      <c r="T385" s="86"/>
      <c r="U385" s="86"/>
      <c r="V385" s="86"/>
      <c r="W385" s="86"/>
      <c r="X385" s="86"/>
      <c r="Y385" s="86"/>
      <c r="Z385" s="86"/>
      <c r="AA385" s="89"/>
      <c r="AB385" s="86"/>
    </row>
    <row r="386" spans="1:28" x14ac:dyDescent="0.25">
      <c r="A386" s="85">
        <v>249</v>
      </c>
      <c r="B386" s="86" t="s">
        <v>459</v>
      </c>
      <c r="C386" s="62" t="s">
        <v>105</v>
      </c>
      <c r="D386" s="3" t="s">
        <v>7</v>
      </c>
      <c r="E386" s="41" t="str">
        <f>D386&amp;" "&amp;VLOOKUP(A386,'Risk Tespit Formu '!A:E,4,FALSE)</f>
        <v>Risk:  Kurul toplantılarının zamanında yapılmaması</v>
      </c>
      <c r="F386" s="86">
        <v>4</v>
      </c>
      <c r="G386" s="86">
        <v>4</v>
      </c>
      <c r="H386" s="86">
        <v>4</v>
      </c>
      <c r="I386" s="86">
        <v>4</v>
      </c>
      <c r="J386" s="86">
        <v>4</v>
      </c>
      <c r="K386" s="86">
        <v>4</v>
      </c>
      <c r="L386" s="86">
        <v>4</v>
      </c>
      <c r="M386" s="86">
        <v>5</v>
      </c>
      <c r="N386" s="86">
        <v>3</v>
      </c>
      <c r="O386" s="86">
        <v>3</v>
      </c>
      <c r="P386" s="88">
        <f t="shared" ref="P386" si="362">SUM(F386:O387)/10</f>
        <v>3.9</v>
      </c>
      <c r="Q386" s="85">
        <v>1</v>
      </c>
      <c r="R386" s="85">
        <v>1</v>
      </c>
      <c r="S386" s="85">
        <v>1</v>
      </c>
      <c r="T386" s="85">
        <v>1</v>
      </c>
      <c r="U386" s="85">
        <v>1</v>
      </c>
      <c r="V386" s="85">
        <v>1</v>
      </c>
      <c r="W386" s="85">
        <v>1</v>
      </c>
      <c r="X386" s="85">
        <v>1</v>
      </c>
      <c r="Y386" s="85">
        <v>1</v>
      </c>
      <c r="Z386" s="85">
        <v>1</v>
      </c>
      <c r="AA386" s="88">
        <f t="shared" ref="AA386" si="363">SUM(Q386:Z387)/10</f>
        <v>1</v>
      </c>
      <c r="AB386" s="86">
        <f>P386*AA386</f>
        <v>3.9</v>
      </c>
    </row>
    <row r="387" spans="1:28" ht="25.5" x14ac:dyDescent="0.25">
      <c r="A387" s="86"/>
      <c r="B387" s="86"/>
      <c r="C387" s="62"/>
      <c r="D387" s="4" t="s">
        <v>8</v>
      </c>
      <c r="E387" s="33" t="str">
        <f>D387&amp;" "&amp;VLOOKUP(A386,'Risk Tespit Formu '!A:E,5,FALSE)</f>
        <v>Sebep: Toplantı planlama ve çağrı süreçlerinde koordinasyon eksikliği</v>
      </c>
      <c r="F387" s="86"/>
      <c r="G387" s="86"/>
      <c r="H387" s="86"/>
      <c r="I387" s="86"/>
      <c r="J387" s="86"/>
      <c r="K387" s="86"/>
      <c r="L387" s="86"/>
      <c r="M387" s="86"/>
      <c r="N387" s="86"/>
      <c r="O387" s="86"/>
      <c r="P387" s="89"/>
      <c r="Q387" s="86"/>
      <c r="R387" s="86"/>
      <c r="S387" s="86"/>
      <c r="T387" s="86"/>
      <c r="U387" s="86"/>
      <c r="V387" s="86"/>
      <c r="W387" s="86"/>
      <c r="X387" s="86"/>
      <c r="Y387" s="86"/>
      <c r="Z387" s="86"/>
      <c r="AA387" s="89"/>
      <c r="AB387" s="86"/>
    </row>
    <row r="388" spans="1:28" ht="25.5" x14ac:dyDescent="0.25">
      <c r="A388" s="85">
        <v>250</v>
      </c>
      <c r="B388" s="86" t="s">
        <v>459</v>
      </c>
      <c r="C388" s="62" t="s">
        <v>105</v>
      </c>
      <c r="D388" s="3" t="s">
        <v>7</v>
      </c>
      <c r="E388" s="22" t="str">
        <f>D388&amp;" "&amp;VLOOKUP(A388,'Risk Tespit Formu '!A:E,4,FALSE)</f>
        <v>Risk:  Toplantı kararlarının usule uygun şekilde alınmaması veya belgelenmemesi</v>
      </c>
      <c r="F388" s="86">
        <v>3</v>
      </c>
      <c r="G388" s="86">
        <v>4</v>
      </c>
      <c r="H388" s="86">
        <v>5</v>
      </c>
      <c r="I388" s="86">
        <v>4</v>
      </c>
      <c r="J388" s="86">
        <v>4</v>
      </c>
      <c r="K388" s="86">
        <v>4</v>
      </c>
      <c r="L388" s="86">
        <v>4</v>
      </c>
      <c r="M388" s="86">
        <v>4</v>
      </c>
      <c r="N388" s="86">
        <v>5</v>
      </c>
      <c r="O388" s="86">
        <v>5</v>
      </c>
      <c r="P388" s="88">
        <f t="shared" ref="P388" si="364">SUM(F388:O389)/10</f>
        <v>4.2</v>
      </c>
      <c r="Q388" s="85">
        <v>1</v>
      </c>
      <c r="R388" s="85">
        <v>1</v>
      </c>
      <c r="S388" s="85">
        <v>1</v>
      </c>
      <c r="T388" s="85">
        <v>1</v>
      </c>
      <c r="U388" s="85">
        <v>1</v>
      </c>
      <c r="V388" s="85">
        <v>1</v>
      </c>
      <c r="W388" s="85">
        <v>1</v>
      </c>
      <c r="X388" s="85">
        <v>1</v>
      </c>
      <c r="Y388" s="85">
        <v>1</v>
      </c>
      <c r="Z388" s="85"/>
      <c r="AA388" s="88">
        <f t="shared" ref="AA388" si="365">SUM(Q388:Z389)/10</f>
        <v>0.9</v>
      </c>
      <c r="AB388" s="86">
        <f>P388*AA388</f>
        <v>3.7800000000000002</v>
      </c>
    </row>
    <row r="389" spans="1:28" x14ac:dyDescent="0.25">
      <c r="A389" s="86"/>
      <c r="B389" s="86"/>
      <c r="C389" s="62"/>
      <c r="D389" s="4" t="s">
        <v>8</v>
      </c>
      <c r="E389" s="33" t="str">
        <f>D389&amp;" "&amp;VLOOKUP(A388,'Risk Tespit Formu '!A:E,5,FALSE)</f>
        <v>Sebep: Mevzuat ve yönergelere ilişkin bilgi yetersizliği</v>
      </c>
      <c r="F389" s="86"/>
      <c r="G389" s="86"/>
      <c r="H389" s="86"/>
      <c r="I389" s="86"/>
      <c r="J389" s="86"/>
      <c r="K389" s="86"/>
      <c r="L389" s="86"/>
      <c r="M389" s="86"/>
      <c r="N389" s="86"/>
      <c r="O389" s="86"/>
      <c r="P389" s="89"/>
      <c r="Q389" s="86"/>
      <c r="R389" s="86"/>
      <c r="S389" s="86"/>
      <c r="T389" s="86"/>
      <c r="U389" s="86"/>
      <c r="V389" s="86"/>
      <c r="W389" s="86"/>
      <c r="X389" s="86"/>
      <c r="Y389" s="86"/>
      <c r="Z389" s="86"/>
      <c r="AA389" s="89"/>
      <c r="AB389" s="86"/>
    </row>
    <row r="390" spans="1:28" ht="25.5" x14ac:dyDescent="0.25">
      <c r="A390" s="85">
        <v>251</v>
      </c>
      <c r="B390" s="86" t="s">
        <v>459</v>
      </c>
      <c r="C390" s="62" t="s">
        <v>105</v>
      </c>
      <c r="D390" s="3" t="s">
        <v>7</v>
      </c>
      <c r="E390" s="22" t="str">
        <f>D390&amp;" "&amp;VLOOKUP(A390,'Risk Tespit Formu '!A:E,4,FALSE)</f>
        <v>Risk:  Kurul kararlarının ilgili birimlere zamanında iletilmemesi</v>
      </c>
      <c r="F390" s="86">
        <v>2</v>
      </c>
      <c r="G390" s="86">
        <v>4</v>
      </c>
      <c r="H390" s="86">
        <v>6</v>
      </c>
      <c r="I390" s="86">
        <v>3</v>
      </c>
      <c r="J390" s="86">
        <v>3</v>
      </c>
      <c r="K390" s="86">
        <v>3</v>
      </c>
      <c r="L390" s="86">
        <v>3</v>
      </c>
      <c r="M390" s="86">
        <v>5</v>
      </c>
      <c r="N390" s="86">
        <v>5</v>
      </c>
      <c r="O390" s="86">
        <v>5</v>
      </c>
      <c r="P390" s="88">
        <f t="shared" ref="P390" si="366">SUM(F390:O391)/10</f>
        <v>3.9</v>
      </c>
      <c r="Q390" s="85">
        <v>1</v>
      </c>
      <c r="R390" s="85">
        <v>1</v>
      </c>
      <c r="S390" s="85">
        <v>1</v>
      </c>
      <c r="T390" s="85">
        <v>1</v>
      </c>
      <c r="U390" s="85">
        <v>1</v>
      </c>
      <c r="V390" s="85">
        <v>1</v>
      </c>
      <c r="W390" s="85">
        <v>1</v>
      </c>
      <c r="X390" s="85">
        <v>1</v>
      </c>
      <c r="Y390" s="85">
        <v>1</v>
      </c>
      <c r="Z390" s="85">
        <v>1</v>
      </c>
      <c r="AA390" s="88">
        <f t="shared" ref="AA390" si="367">SUM(Q390:Z391)/10</f>
        <v>1</v>
      </c>
      <c r="AB390" s="86">
        <f>P390*AA390</f>
        <v>3.9</v>
      </c>
    </row>
    <row r="391" spans="1:28" ht="25.5" x14ac:dyDescent="0.25">
      <c r="A391" s="86"/>
      <c r="B391" s="86"/>
      <c r="C391" s="62"/>
      <c r="D391" s="4" t="s">
        <v>8</v>
      </c>
      <c r="E391" s="33" t="str">
        <f>D391&amp;" "&amp;VLOOKUP(A390,'Risk Tespit Formu '!A:E,5,FALSE)</f>
        <v>Sebep: Yazışma ve karar kayıt süreçlerinde kontrol mekanizmalarının zayıflığı</v>
      </c>
      <c r="F391" s="86"/>
      <c r="G391" s="86"/>
      <c r="H391" s="86"/>
      <c r="I391" s="86"/>
      <c r="J391" s="86"/>
      <c r="K391" s="86"/>
      <c r="L391" s="86"/>
      <c r="M391" s="86"/>
      <c r="N391" s="86"/>
      <c r="O391" s="86"/>
      <c r="P391" s="89"/>
      <c r="Q391" s="86"/>
      <c r="R391" s="86"/>
      <c r="S391" s="86"/>
      <c r="T391" s="86"/>
      <c r="U391" s="86"/>
      <c r="V391" s="86"/>
      <c r="W391" s="86"/>
      <c r="X391" s="86"/>
      <c r="Y391" s="86"/>
      <c r="Z391" s="86"/>
      <c r="AA391" s="89"/>
      <c r="AB391" s="86"/>
    </row>
    <row r="392" spans="1:28" ht="25.5" x14ac:dyDescent="0.25">
      <c r="A392" s="85">
        <v>252</v>
      </c>
      <c r="B392" s="86" t="s">
        <v>459</v>
      </c>
      <c r="C392" s="62" t="s">
        <v>105</v>
      </c>
      <c r="D392" s="3" t="s">
        <v>7</v>
      </c>
      <c r="E392" s="22" t="str">
        <f>D392&amp;" "&amp;VLOOKUP(A392,'Risk Tespit Formu '!A:E,4,FALSE)</f>
        <v>Risk:  Yazışmaların gecikmesi veya hatalı yapılması nedeniyle kararların uygulanamaması</v>
      </c>
      <c r="F392" s="86">
        <v>3</v>
      </c>
      <c r="G392" s="86">
        <v>4</v>
      </c>
      <c r="H392" s="86">
        <v>3</v>
      </c>
      <c r="I392" s="86">
        <v>5</v>
      </c>
      <c r="J392" s="86">
        <v>5</v>
      </c>
      <c r="K392" s="86">
        <v>3</v>
      </c>
      <c r="L392" s="86">
        <v>4</v>
      </c>
      <c r="M392" s="86">
        <v>2</v>
      </c>
      <c r="N392" s="86">
        <v>5</v>
      </c>
      <c r="O392" s="86">
        <v>4</v>
      </c>
      <c r="P392" s="88">
        <f t="shared" ref="P392" si="368">SUM(F392:O393)/10</f>
        <v>3.8</v>
      </c>
      <c r="Q392" s="85">
        <v>1</v>
      </c>
      <c r="R392" s="85">
        <v>2</v>
      </c>
      <c r="S392" s="85">
        <v>1</v>
      </c>
      <c r="T392" s="85">
        <v>1</v>
      </c>
      <c r="U392" s="85">
        <v>1</v>
      </c>
      <c r="V392" s="85">
        <v>1</v>
      </c>
      <c r="W392" s="85">
        <v>1</v>
      </c>
      <c r="X392" s="85">
        <v>1</v>
      </c>
      <c r="Y392" s="85">
        <v>1</v>
      </c>
      <c r="Z392" s="85">
        <v>1</v>
      </c>
      <c r="AA392" s="88">
        <f t="shared" ref="AA392" si="369">SUM(Q392:Z393)/10</f>
        <v>1.1000000000000001</v>
      </c>
      <c r="AB392" s="86">
        <f>P392*AA392</f>
        <v>4.18</v>
      </c>
    </row>
    <row r="393" spans="1:28" ht="25.5" x14ac:dyDescent="0.25">
      <c r="A393" s="86"/>
      <c r="B393" s="86"/>
      <c r="C393" s="62"/>
      <c r="D393" s="4" t="s">
        <v>8</v>
      </c>
      <c r="E393" s="33" t="str">
        <f>D393&amp;" "&amp;VLOOKUP(A392,'Risk Tespit Formu '!A:E,5,FALSE)</f>
        <v>Sebep: Personel değişiklikleri veya görev devrinde bilgi aktarımının yetersizliği</v>
      </c>
      <c r="F393" s="86"/>
      <c r="G393" s="86"/>
      <c r="H393" s="86"/>
      <c r="I393" s="86"/>
      <c r="J393" s="86"/>
      <c r="K393" s="86"/>
      <c r="L393" s="86"/>
      <c r="M393" s="86"/>
      <c r="N393" s="86"/>
      <c r="O393" s="86"/>
      <c r="P393" s="89"/>
      <c r="Q393" s="86"/>
      <c r="R393" s="86"/>
      <c r="S393" s="86"/>
      <c r="T393" s="86"/>
      <c r="U393" s="86"/>
      <c r="V393" s="86"/>
      <c r="W393" s="86"/>
      <c r="X393" s="86"/>
      <c r="Y393" s="86"/>
      <c r="Z393" s="86"/>
      <c r="AA393" s="89"/>
      <c r="AB393" s="86"/>
    </row>
    <row r="394" spans="1:28" ht="25.5" x14ac:dyDescent="0.25">
      <c r="A394" s="85">
        <v>253</v>
      </c>
      <c r="B394" s="86" t="s">
        <v>459</v>
      </c>
      <c r="C394" s="62" t="s">
        <v>105</v>
      </c>
      <c r="D394" s="3" t="s">
        <v>7</v>
      </c>
      <c r="E394" s="22" t="str">
        <f>D394&amp;" "&amp;VLOOKUP(A394,'Risk Tespit Formu '!A:E,4,FALSE)</f>
        <v>Risk:  Disiplin Kurulu kararlarında gizlilik ve mevzuata aykırılı</v>
      </c>
      <c r="F394" s="86">
        <v>4</v>
      </c>
      <c r="G394" s="86">
        <v>3</v>
      </c>
      <c r="H394" s="86">
        <v>4</v>
      </c>
      <c r="I394" s="86">
        <v>2</v>
      </c>
      <c r="J394" s="86">
        <v>4</v>
      </c>
      <c r="K394" s="86">
        <v>3</v>
      </c>
      <c r="L394" s="86">
        <v>5</v>
      </c>
      <c r="M394" s="86">
        <v>3</v>
      </c>
      <c r="N394" s="86">
        <v>4</v>
      </c>
      <c r="O394" s="86">
        <v>3</v>
      </c>
      <c r="P394" s="88">
        <f t="shared" ref="P394" si="370">SUM(F394:O395)/10</f>
        <v>3.5</v>
      </c>
      <c r="Q394" s="85">
        <v>1</v>
      </c>
      <c r="R394" s="85">
        <v>2</v>
      </c>
      <c r="S394" s="85">
        <v>1</v>
      </c>
      <c r="T394" s="85">
        <v>1</v>
      </c>
      <c r="U394" s="85">
        <v>1</v>
      </c>
      <c r="V394" s="85">
        <v>1</v>
      </c>
      <c r="W394" s="85">
        <v>1</v>
      </c>
      <c r="X394" s="85">
        <v>1</v>
      </c>
      <c r="Y394" s="85">
        <v>1</v>
      </c>
      <c r="Z394" s="85">
        <v>1</v>
      </c>
      <c r="AA394" s="88">
        <f t="shared" ref="AA394" si="371">SUM(Q394:Z395)/10</f>
        <v>1.1000000000000001</v>
      </c>
      <c r="AB394" s="85">
        <f>P394*AA394</f>
        <v>3.8500000000000005</v>
      </c>
    </row>
    <row r="395" spans="1:28" ht="25.5" x14ac:dyDescent="0.25">
      <c r="A395" s="86"/>
      <c r="B395" s="86"/>
      <c r="C395" s="62"/>
      <c r="D395" s="4" t="s">
        <v>8</v>
      </c>
      <c r="E395" s="33" t="str">
        <f>D395&amp;" "&amp;VLOOKUP(A394,'Risk Tespit Formu '!A:E,5,FALSE)</f>
        <v>Sebep: Elektronik belge yönetim sistemi (EBYS) veya arşiv süreçlerinde teknik ve kullanıcı hataları</v>
      </c>
      <c r="F395" s="86"/>
      <c r="G395" s="86"/>
      <c r="H395" s="86"/>
      <c r="I395" s="86"/>
      <c r="J395" s="86"/>
      <c r="K395" s="86"/>
      <c r="L395" s="86"/>
      <c r="M395" s="86"/>
      <c r="N395" s="86"/>
      <c r="O395" s="86"/>
      <c r="P395" s="89"/>
      <c r="Q395" s="86"/>
      <c r="R395" s="86"/>
      <c r="S395" s="86"/>
      <c r="T395" s="86"/>
      <c r="U395" s="86"/>
      <c r="V395" s="86"/>
      <c r="W395" s="86"/>
      <c r="X395" s="86"/>
      <c r="Y395" s="86"/>
      <c r="Z395" s="86"/>
      <c r="AA395" s="89"/>
      <c r="AB395" s="86"/>
    </row>
    <row r="396" spans="1:28" ht="25.5" x14ac:dyDescent="0.25">
      <c r="A396" s="85">
        <v>254</v>
      </c>
      <c r="B396" s="86" t="s">
        <v>459</v>
      </c>
      <c r="C396" s="62" t="s">
        <v>105</v>
      </c>
      <c r="D396" s="3" t="s">
        <v>7</v>
      </c>
      <c r="E396" s="22" t="str">
        <f>D396&amp;" "&amp;VLOOKUP(A396,'Risk Tespit Formu '!A:E,4,FALSE)</f>
        <v xml:space="preserve">Risk:  Arşivleme ve kayıt sistemlerinde belge kaybı veya erişim güçlüğü </v>
      </c>
      <c r="F396" s="86">
        <v>3</v>
      </c>
      <c r="G396" s="86">
        <v>3</v>
      </c>
      <c r="H396" s="86">
        <v>5</v>
      </c>
      <c r="I396" s="86">
        <v>1</v>
      </c>
      <c r="J396" s="86">
        <v>2</v>
      </c>
      <c r="K396" s="86">
        <v>3</v>
      </c>
      <c r="L396" s="86">
        <v>4</v>
      </c>
      <c r="M396" s="86">
        <v>2</v>
      </c>
      <c r="N396" s="86">
        <v>3</v>
      </c>
      <c r="O396" s="86">
        <v>2</v>
      </c>
      <c r="P396" s="88">
        <f t="shared" ref="P396" si="372">SUM(F396:O397)/10</f>
        <v>2.8</v>
      </c>
      <c r="Q396" s="85">
        <v>1</v>
      </c>
      <c r="R396" s="85">
        <v>1</v>
      </c>
      <c r="S396" s="85">
        <v>1</v>
      </c>
      <c r="T396" s="85">
        <v>1</v>
      </c>
      <c r="U396" s="85">
        <v>1</v>
      </c>
      <c r="V396" s="85">
        <v>1</v>
      </c>
      <c r="W396" s="85">
        <v>1</v>
      </c>
      <c r="X396" s="85">
        <v>1</v>
      </c>
      <c r="Y396" s="85">
        <v>1</v>
      </c>
      <c r="Z396" s="85">
        <v>1</v>
      </c>
      <c r="AA396" s="88">
        <f t="shared" ref="AA396" si="373">SUM(Q396:Z397)/10</f>
        <v>1</v>
      </c>
      <c r="AB396" s="86">
        <f>P396*AA396</f>
        <v>2.8</v>
      </c>
    </row>
    <row r="397" spans="1:28" x14ac:dyDescent="0.25">
      <c r="A397" s="86"/>
      <c r="B397" s="86"/>
      <c r="C397" s="62"/>
      <c r="D397" s="4" t="s">
        <v>8</v>
      </c>
      <c r="E397" s="33" t="str">
        <f>D397&amp;" "&amp;VLOOKUP(A396,'Risk Tespit Formu '!A:E,5,FALSE)</f>
        <v>Sebep: Kararların dağıtım ve onay süreçlerinde gecikme</v>
      </c>
      <c r="F397" s="86"/>
      <c r="G397" s="86"/>
      <c r="H397" s="86"/>
      <c r="I397" s="86"/>
      <c r="J397" s="86"/>
      <c r="K397" s="86"/>
      <c r="L397" s="86"/>
      <c r="M397" s="86"/>
      <c r="N397" s="86"/>
      <c r="O397" s="86"/>
      <c r="P397" s="89"/>
      <c r="Q397" s="86"/>
      <c r="R397" s="86"/>
      <c r="S397" s="86"/>
      <c r="T397" s="86"/>
      <c r="U397" s="86"/>
      <c r="V397" s="86"/>
      <c r="W397" s="86"/>
      <c r="X397" s="86"/>
      <c r="Y397" s="86"/>
      <c r="Z397" s="86"/>
      <c r="AA397" s="89"/>
      <c r="AB397" s="86"/>
    </row>
    <row r="398" spans="1:28" ht="9" customHeight="1" x14ac:dyDescent="0.25"/>
    <row r="399" spans="1:28" x14ac:dyDescent="0.25">
      <c r="A399" s="13">
        <v>1</v>
      </c>
      <c r="B399" s="92" t="s">
        <v>30</v>
      </c>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c r="AA399" s="92"/>
      <c r="AB399" s="92"/>
    </row>
    <row r="400" spans="1:28" ht="27" customHeight="1" x14ac:dyDescent="0.25">
      <c r="A400" s="13">
        <v>2</v>
      </c>
      <c r="B400" s="92" t="s">
        <v>42</v>
      </c>
      <c r="C400" s="92"/>
      <c r="D400" s="92"/>
      <c r="E400" s="92"/>
      <c r="F400" s="92"/>
      <c r="G400" s="92"/>
      <c r="H400" s="92"/>
      <c r="I400" s="92"/>
      <c r="J400" s="92"/>
      <c r="K400" s="92"/>
      <c r="L400" s="92"/>
      <c r="M400" s="92"/>
      <c r="N400" s="92"/>
      <c r="O400" s="92"/>
      <c r="P400" s="92"/>
      <c r="Q400" s="92"/>
      <c r="R400" s="92"/>
      <c r="S400" s="92"/>
      <c r="T400" s="92"/>
      <c r="U400" s="92"/>
      <c r="V400" s="92"/>
      <c r="W400" s="92"/>
      <c r="X400" s="92"/>
      <c r="Y400" s="92"/>
      <c r="Z400" s="92"/>
      <c r="AA400" s="92"/>
      <c r="AB400" s="92"/>
    </row>
    <row r="401" spans="1:28" ht="14.25" customHeight="1" x14ac:dyDescent="0.25">
      <c r="A401" s="13">
        <v>3</v>
      </c>
      <c r="B401" s="92" t="s">
        <v>38</v>
      </c>
      <c r="C401" s="92"/>
      <c r="D401" s="92"/>
      <c r="E401" s="92"/>
      <c r="F401" s="92"/>
      <c r="G401" s="92"/>
      <c r="H401" s="92"/>
      <c r="I401" s="92"/>
      <c r="J401" s="92"/>
      <c r="K401" s="92"/>
      <c r="L401" s="92"/>
      <c r="M401" s="92"/>
      <c r="N401" s="92"/>
      <c r="O401" s="92"/>
      <c r="P401" s="92"/>
      <c r="Q401" s="92"/>
      <c r="R401" s="92"/>
      <c r="S401" s="92"/>
      <c r="T401" s="92"/>
      <c r="U401" s="92"/>
      <c r="V401" s="92"/>
      <c r="W401" s="92"/>
      <c r="X401" s="92"/>
      <c r="Y401" s="92"/>
      <c r="Z401" s="92"/>
      <c r="AA401" s="92"/>
      <c r="AB401" s="92"/>
    </row>
    <row r="402" spans="1:28" ht="24" customHeight="1" x14ac:dyDescent="0.25">
      <c r="A402" s="13">
        <v>4</v>
      </c>
      <c r="B402" s="93" t="s">
        <v>39</v>
      </c>
      <c r="C402" s="92"/>
      <c r="D402" s="92"/>
      <c r="E402" s="92"/>
      <c r="F402" s="92"/>
      <c r="G402" s="92"/>
      <c r="H402" s="92"/>
      <c r="I402" s="92"/>
      <c r="J402" s="92"/>
      <c r="K402" s="92"/>
      <c r="L402" s="92"/>
      <c r="M402" s="92"/>
      <c r="N402" s="92"/>
      <c r="O402" s="92"/>
      <c r="P402" s="92"/>
      <c r="Q402" s="92"/>
      <c r="R402" s="92"/>
      <c r="S402" s="92"/>
      <c r="T402" s="92"/>
      <c r="U402" s="92"/>
      <c r="V402" s="92"/>
      <c r="W402" s="92"/>
      <c r="X402" s="92"/>
      <c r="Y402" s="92"/>
      <c r="Z402" s="92"/>
      <c r="AA402" s="92"/>
      <c r="AB402" s="92"/>
    </row>
    <row r="403" spans="1:28" ht="25.5" customHeight="1" x14ac:dyDescent="0.25">
      <c r="A403" s="13" t="s">
        <v>461</v>
      </c>
      <c r="B403" s="92" t="s">
        <v>36</v>
      </c>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c r="AA403" s="92"/>
      <c r="AB403" s="92"/>
    </row>
    <row r="404" spans="1:28" x14ac:dyDescent="0.25">
      <c r="A404" s="13">
        <v>8</v>
      </c>
      <c r="B404" s="92" t="s">
        <v>27</v>
      </c>
      <c r="C404" s="92"/>
      <c r="D404" s="92"/>
      <c r="E404" s="92"/>
      <c r="F404" s="92"/>
      <c r="G404" s="92"/>
      <c r="H404" s="92"/>
      <c r="I404" s="92"/>
      <c r="J404" s="92"/>
      <c r="K404" s="92"/>
      <c r="L404" s="92"/>
      <c r="M404" s="92"/>
      <c r="N404" s="92"/>
      <c r="O404" s="92"/>
      <c r="P404" s="92"/>
      <c r="Q404" s="92"/>
      <c r="R404" s="92"/>
      <c r="S404" s="92"/>
      <c r="T404" s="92"/>
      <c r="U404" s="92"/>
      <c r="V404" s="92"/>
      <c r="W404" s="92"/>
      <c r="X404" s="92"/>
      <c r="Y404" s="92"/>
      <c r="Z404" s="92"/>
      <c r="AA404" s="92"/>
      <c r="AB404" s="92"/>
    </row>
    <row r="405" spans="1:28" ht="26.25" customHeight="1" x14ac:dyDescent="0.25">
      <c r="A405" s="13" t="s">
        <v>462</v>
      </c>
      <c r="B405" s="92" t="s">
        <v>37</v>
      </c>
      <c r="C405" s="92"/>
      <c r="D405" s="92"/>
      <c r="E405" s="92"/>
      <c r="F405" s="92"/>
      <c r="G405" s="92"/>
      <c r="H405" s="92"/>
      <c r="I405" s="92"/>
      <c r="J405" s="92"/>
      <c r="K405" s="92"/>
      <c r="L405" s="92"/>
      <c r="M405" s="92"/>
      <c r="N405" s="92"/>
      <c r="O405" s="92"/>
      <c r="P405" s="92"/>
      <c r="Q405" s="92"/>
      <c r="R405" s="92"/>
      <c r="S405" s="92"/>
      <c r="T405" s="92"/>
      <c r="U405" s="92"/>
      <c r="V405" s="92"/>
      <c r="W405" s="92"/>
      <c r="X405" s="92"/>
      <c r="Y405" s="92"/>
      <c r="Z405" s="92"/>
      <c r="AA405" s="92"/>
      <c r="AB405" s="92"/>
    </row>
    <row r="406" spans="1:28" ht="13.5" customHeight="1" x14ac:dyDescent="0.25">
      <c r="A406" s="13">
        <v>12</v>
      </c>
      <c r="B406" s="92" t="s">
        <v>28</v>
      </c>
      <c r="C406" s="92"/>
      <c r="D406" s="92"/>
      <c r="E406" s="92"/>
      <c r="F406" s="92"/>
      <c r="G406" s="92"/>
      <c r="H406" s="92"/>
      <c r="I406" s="92"/>
      <c r="J406" s="92"/>
      <c r="K406" s="92"/>
      <c r="L406" s="92"/>
      <c r="M406" s="92"/>
      <c r="N406" s="92"/>
      <c r="O406" s="92"/>
      <c r="P406" s="92"/>
      <c r="Q406" s="92"/>
      <c r="R406" s="92"/>
      <c r="S406" s="92"/>
      <c r="T406" s="92"/>
      <c r="U406" s="92"/>
      <c r="V406" s="92"/>
      <c r="W406" s="92"/>
      <c r="X406" s="92"/>
      <c r="Y406" s="92"/>
      <c r="Z406" s="92"/>
      <c r="AA406" s="92"/>
      <c r="AB406" s="92"/>
    </row>
    <row r="407" spans="1:28" x14ac:dyDescent="0.25">
      <c r="A407" s="13">
        <v>13</v>
      </c>
      <c r="B407" s="92" t="s">
        <v>29</v>
      </c>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c r="AA407" s="92"/>
      <c r="AB407" s="92"/>
    </row>
  </sheetData>
  <autoFilter ref="A3:AB397"/>
  <mergeCells count="5002">
    <mergeCell ref="W382:W383"/>
    <mergeCell ref="W384:W385"/>
    <mergeCell ref="W386:W387"/>
    <mergeCell ref="W388:W389"/>
    <mergeCell ref="W390:W391"/>
    <mergeCell ref="W392:W393"/>
    <mergeCell ref="W394:W395"/>
    <mergeCell ref="W396:W397"/>
    <mergeCell ref="W336:W337"/>
    <mergeCell ref="W338:W339"/>
    <mergeCell ref="W340:W341"/>
    <mergeCell ref="W342:W343"/>
    <mergeCell ref="W344:W345"/>
    <mergeCell ref="W346:W347"/>
    <mergeCell ref="W348:W349"/>
    <mergeCell ref="W350:W351"/>
    <mergeCell ref="W352:W353"/>
    <mergeCell ref="W354:W355"/>
    <mergeCell ref="W356:W357"/>
    <mergeCell ref="W358:W359"/>
    <mergeCell ref="W360:W361"/>
    <mergeCell ref="W362:W363"/>
    <mergeCell ref="W364:W365"/>
    <mergeCell ref="W366:W367"/>
    <mergeCell ref="W316:W317"/>
    <mergeCell ref="W318:W319"/>
    <mergeCell ref="W320:W321"/>
    <mergeCell ref="W322:W323"/>
    <mergeCell ref="W324:W325"/>
    <mergeCell ref="W326:W327"/>
    <mergeCell ref="W328:W329"/>
    <mergeCell ref="W330:W331"/>
    <mergeCell ref="W332:W333"/>
    <mergeCell ref="W334:W335"/>
    <mergeCell ref="W368:W369"/>
    <mergeCell ref="W370:W371"/>
    <mergeCell ref="W372:W373"/>
    <mergeCell ref="W374:W375"/>
    <mergeCell ref="W376:W377"/>
    <mergeCell ref="W378:W379"/>
    <mergeCell ref="W380:W381"/>
    <mergeCell ref="W262:W263"/>
    <mergeCell ref="W264:W265"/>
    <mergeCell ref="W266:W267"/>
    <mergeCell ref="W268:W269"/>
    <mergeCell ref="W270:W271"/>
    <mergeCell ref="W272:W273"/>
    <mergeCell ref="W274:W275"/>
    <mergeCell ref="W276:W277"/>
    <mergeCell ref="W278:W279"/>
    <mergeCell ref="W280:W281"/>
    <mergeCell ref="W282:W283"/>
    <mergeCell ref="W284:W285"/>
    <mergeCell ref="W288:W289"/>
    <mergeCell ref="W290:W291"/>
    <mergeCell ref="W292:W293"/>
    <mergeCell ref="W294:W295"/>
    <mergeCell ref="W296:W297"/>
    <mergeCell ref="W216:W217"/>
    <mergeCell ref="W218:W219"/>
    <mergeCell ref="W220:W221"/>
    <mergeCell ref="W222:W223"/>
    <mergeCell ref="W224:W225"/>
    <mergeCell ref="W226:W227"/>
    <mergeCell ref="W228:W229"/>
    <mergeCell ref="W232:W233"/>
    <mergeCell ref="W234:W235"/>
    <mergeCell ref="W236:W237"/>
    <mergeCell ref="W238:W239"/>
    <mergeCell ref="W240:W241"/>
    <mergeCell ref="W242:W243"/>
    <mergeCell ref="W244:W245"/>
    <mergeCell ref="W246:W247"/>
    <mergeCell ref="W248:W249"/>
    <mergeCell ref="W250:W251"/>
    <mergeCell ref="W190:W191"/>
    <mergeCell ref="W192:W193"/>
    <mergeCell ref="W194:W195"/>
    <mergeCell ref="W196:W197"/>
    <mergeCell ref="W198:W199"/>
    <mergeCell ref="W202:W203"/>
    <mergeCell ref="W204:W205"/>
    <mergeCell ref="W206:W207"/>
    <mergeCell ref="W208:W209"/>
    <mergeCell ref="W210:W211"/>
    <mergeCell ref="W146:W147"/>
    <mergeCell ref="W148:W149"/>
    <mergeCell ref="W150:W151"/>
    <mergeCell ref="W152:W153"/>
    <mergeCell ref="W154:W155"/>
    <mergeCell ref="W156:W157"/>
    <mergeCell ref="W158:W159"/>
    <mergeCell ref="W160:W161"/>
    <mergeCell ref="W164:W165"/>
    <mergeCell ref="W166:W167"/>
    <mergeCell ref="W168:W169"/>
    <mergeCell ref="W170:W171"/>
    <mergeCell ref="W172:W173"/>
    <mergeCell ref="W174:W175"/>
    <mergeCell ref="W176:W177"/>
    <mergeCell ref="W178:W179"/>
    <mergeCell ref="W180:W181"/>
    <mergeCell ref="W124:W125"/>
    <mergeCell ref="W126:W127"/>
    <mergeCell ref="W128:W129"/>
    <mergeCell ref="W130:W131"/>
    <mergeCell ref="W132:W133"/>
    <mergeCell ref="W134:W135"/>
    <mergeCell ref="W136:W137"/>
    <mergeCell ref="W138:W139"/>
    <mergeCell ref="W140:W141"/>
    <mergeCell ref="W142:W143"/>
    <mergeCell ref="W144:W145"/>
    <mergeCell ref="W82:W83"/>
    <mergeCell ref="W84:W85"/>
    <mergeCell ref="W86:W87"/>
    <mergeCell ref="W88:W89"/>
    <mergeCell ref="W90:W91"/>
    <mergeCell ref="W92:W93"/>
    <mergeCell ref="W94:W95"/>
    <mergeCell ref="W96:W97"/>
    <mergeCell ref="W100:W101"/>
    <mergeCell ref="W102:W103"/>
    <mergeCell ref="W104:W105"/>
    <mergeCell ref="W106:W107"/>
    <mergeCell ref="W110:W111"/>
    <mergeCell ref="W112:W113"/>
    <mergeCell ref="W114:W115"/>
    <mergeCell ref="W116:W117"/>
    <mergeCell ref="AA82:AA83"/>
    <mergeCell ref="AA84:AA85"/>
    <mergeCell ref="AA86:AA87"/>
    <mergeCell ref="AA88:AA89"/>
    <mergeCell ref="Y36:Y37"/>
    <mergeCell ref="X38:X39"/>
    <mergeCell ref="Y38:Y39"/>
    <mergeCell ref="Z36:Z37"/>
    <mergeCell ref="Z38:Z39"/>
    <mergeCell ref="X42:X43"/>
    <mergeCell ref="Y42:Y43"/>
    <mergeCell ref="Y44:Y45"/>
    <mergeCell ref="Y54:Y55"/>
    <mergeCell ref="Z42:Z43"/>
    <mergeCell ref="Z44:Z45"/>
    <mergeCell ref="Z46:Z47"/>
    <mergeCell ref="W4:W5"/>
    <mergeCell ref="W6:W7"/>
    <mergeCell ref="W8:W9"/>
    <mergeCell ref="W10:W11"/>
    <mergeCell ref="W12:W13"/>
    <mergeCell ref="W14:W15"/>
    <mergeCell ref="W16:W17"/>
    <mergeCell ref="W18:W19"/>
    <mergeCell ref="W20:W21"/>
    <mergeCell ref="W22:W23"/>
    <mergeCell ref="W24:W25"/>
    <mergeCell ref="W26:W27"/>
    <mergeCell ref="W28:W29"/>
    <mergeCell ref="W30:W31"/>
    <mergeCell ref="W32:W33"/>
    <mergeCell ref="W34:W35"/>
    <mergeCell ref="AA62:AA63"/>
    <mergeCell ref="AA64:AA65"/>
    <mergeCell ref="AA66:AA67"/>
    <mergeCell ref="AA68:AA69"/>
    <mergeCell ref="AA70:AA71"/>
    <mergeCell ref="AA72:AA73"/>
    <mergeCell ref="AA74:AA75"/>
    <mergeCell ref="AA80:AA81"/>
    <mergeCell ref="W36:W37"/>
    <mergeCell ref="W38:W39"/>
    <mergeCell ref="W40:W41"/>
    <mergeCell ref="W42:W43"/>
    <mergeCell ref="W44:W45"/>
    <mergeCell ref="W46:W47"/>
    <mergeCell ref="W48:W49"/>
    <mergeCell ref="W50:W51"/>
    <mergeCell ref="W52:W53"/>
    <mergeCell ref="W54:W55"/>
    <mergeCell ref="W56:W57"/>
    <mergeCell ref="W58:W59"/>
    <mergeCell ref="W60:W61"/>
    <mergeCell ref="W62:W63"/>
    <mergeCell ref="W64:W65"/>
    <mergeCell ref="W66:W67"/>
    <mergeCell ref="W68:W69"/>
    <mergeCell ref="W70:W71"/>
    <mergeCell ref="W72:W73"/>
    <mergeCell ref="W74:W75"/>
    <mergeCell ref="W76:W77"/>
    <mergeCell ref="W78:W79"/>
    <mergeCell ref="W80:W81"/>
    <mergeCell ref="AA36:AA37"/>
    <mergeCell ref="Z394:Z395"/>
    <mergeCell ref="Z396:Z397"/>
    <mergeCell ref="AA6:AA7"/>
    <mergeCell ref="AA8:AA9"/>
    <mergeCell ref="AA10:AA11"/>
    <mergeCell ref="AA12:AA13"/>
    <mergeCell ref="AA14:AA15"/>
    <mergeCell ref="AA16:AA17"/>
    <mergeCell ref="AA18:AA19"/>
    <mergeCell ref="AA20:AA21"/>
    <mergeCell ref="AA22:AA23"/>
    <mergeCell ref="AA24:AA25"/>
    <mergeCell ref="AA26:AA27"/>
    <mergeCell ref="AA28:AA29"/>
    <mergeCell ref="AA30:AA31"/>
    <mergeCell ref="AA32:AA33"/>
    <mergeCell ref="AA34:AA35"/>
    <mergeCell ref="AA76:AA77"/>
    <mergeCell ref="AA90:AA91"/>
    <mergeCell ref="AA92:AA93"/>
    <mergeCell ref="AA94:AA95"/>
    <mergeCell ref="AA96:AA97"/>
    <mergeCell ref="AA42:AA43"/>
    <mergeCell ref="AA44:AA45"/>
    <mergeCell ref="AA46:AA47"/>
    <mergeCell ref="AA48:AA49"/>
    <mergeCell ref="AA50:AA51"/>
    <mergeCell ref="AA52:AA53"/>
    <mergeCell ref="AA54:AA55"/>
    <mergeCell ref="AA56:AA57"/>
    <mergeCell ref="AA58:AA59"/>
    <mergeCell ref="AA60:AA61"/>
    <mergeCell ref="Z360:Z361"/>
    <mergeCell ref="Z362:Z363"/>
    <mergeCell ref="Z364:Z365"/>
    <mergeCell ref="Z366:Z367"/>
    <mergeCell ref="Z368:Z369"/>
    <mergeCell ref="Z370:Z371"/>
    <mergeCell ref="Z372:Z373"/>
    <mergeCell ref="Z374:Z375"/>
    <mergeCell ref="Z376:Z377"/>
    <mergeCell ref="Z378:Z379"/>
    <mergeCell ref="Z380:Z381"/>
    <mergeCell ref="Z382:Z383"/>
    <mergeCell ref="Z384:Z385"/>
    <mergeCell ref="Z386:Z387"/>
    <mergeCell ref="Z388:Z389"/>
    <mergeCell ref="Z390:Z391"/>
    <mergeCell ref="Z392:Z393"/>
    <mergeCell ref="Z316:Z317"/>
    <mergeCell ref="Z318:Z319"/>
    <mergeCell ref="Z320:Z321"/>
    <mergeCell ref="Z332:Z333"/>
    <mergeCell ref="Z334:Z335"/>
    <mergeCell ref="Z336:Z337"/>
    <mergeCell ref="Z338:Z339"/>
    <mergeCell ref="Z340:Z341"/>
    <mergeCell ref="Z342:Z343"/>
    <mergeCell ref="Z344:Z345"/>
    <mergeCell ref="Z346:Z347"/>
    <mergeCell ref="Z348:Z349"/>
    <mergeCell ref="Z350:Z351"/>
    <mergeCell ref="Z352:Z353"/>
    <mergeCell ref="Z354:Z355"/>
    <mergeCell ref="Z356:Z357"/>
    <mergeCell ref="Z358:Z359"/>
    <mergeCell ref="Z216:Z217"/>
    <mergeCell ref="Z218:Z219"/>
    <mergeCell ref="Z220:Z221"/>
    <mergeCell ref="Z222:Z223"/>
    <mergeCell ref="Z232:Z233"/>
    <mergeCell ref="Z234:Z235"/>
    <mergeCell ref="Z236:Z237"/>
    <mergeCell ref="Z238:Z239"/>
    <mergeCell ref="Z240:Z241"/>
    <mergeCell ref="Z242:Z243"/>
    <mergeCell ref="Z244:Z245"/>
    <mergeCell ref="Z246:Z247"/>
    <mergeCell ref="Z248:Z249"/>
    <mergeCell ref="Z250:Z251"/>
    <mergeCell ref="Z252:Z253"/>
    <mergeCell ref="Z254:Z255"/>
    <mergeCell ref="Z260:Z261"/>
    <mergeCell ref="Z178:Z179"/>
    <mergeCell ref="Z180:Z181"/>
    <mergeCell ref="Z182:Z183"/>
    <mergeCell ref="Z184:Z185"/>
    <mergeCell ref="Z186:Z187"/>
    <mergeCell ref="Z188:Z189"/>
    <mergeCell ref="Z190:Z191"/>
    <mergeCell ref="Z192:Z193"/>
    <mergeCell ref="Z194:Z195"/>
    <mergeCell ref="Z196:Z197"/>
    <mergeCell ref="Z198:Z199"/>
    <mergeCell ref="Z32:Z33"/>
    <mergeCell ref="Z34:Z35"/>
    <mergeCell ref="Z144:Z145"/>
    <mergeCell ref="Z146:Z147"/>
    <mergeCell ref="Z148:Z149"/>
    <mergeCell ref="Z150:Z151"/>
    <mergeCell ref="Z152:Z153"/>
    <mergeCell ref="Z154:Z155"/>
    <mergeCell ref="Z156:Z157"/>
    <mergeCell ref="Z158:Z159"/>
    <mergeCell ref="Z160:Z161"/>
    <mergeCell ref="Z162:Z163"/>
    <mergeCell ref="Z164:Z165"/>
    <mergeCell ref="Z166:Z167"/>
    <mergeCell ref="Z168:Z169"/>
    <mergeCell ref="Z170:Z171"/>
    <mergeCell ref="Z172:Z173"/>
    <mergeCell ref="Z76:Z77"/>
    <mergeCell ref="Z78:Z79"/>
    <mergeCell ref="Z80:Z81"/>
    <mergeCell ref="Z50:Z51"/>
    <mergeCell ref="N396:N397"/>
    <mergeCell ref="O396:O397"/>
    <mergeCell ref="U4:U5"/>
    <mergeCell ref="U6:U7"/>
    <mergeCell ref="U8:U9"/>
    <mergeCell ref="U10:U11"/>
    <mergeCell ref="U12:U13"/>
    <mergeCell ref="U14:U15"/>
    <mergeCell ref="U16:U17"/>
    <mergeCell ref="U18:U19"/>
    <mergeCell ref="U20:U21"/>
    <mergeCell ref="U22:U23"/>
    <mergeCell ref="U24:U25"/>
    <mergeCell ref="U26:U27"/>
    <mergeCell ref="U28:U29"/>
    <mergeCell ref="U30:U31"/>
    <mergeCell ref="U32:U33"/>
    <mergeCell ref="U34:U35"/>
    <mergeCell ref="N376:N377"/>
    <mergeCell ref="O376:O377"/>
    <mergeCell ref="N378:N379"/>
    <mergeCell ref="O378:O379"/>
    <mergeCell ref="N380:N381"/>
    <mergeCell ref="U132:U133"/>
    <mergeCell ref="U134:U135"/>
    <mergeCell ref="U136:U137"/>
    <mergeCell ref="U138:U139"/>
    <mergeCell ref="N364:N365"/>
    <mergeCell ref="O364:O365"/>
    <mergeCell ref="N366:N367"/>
    <mergeCell ref="N372:N373"/>
    <mergeCell ref="O372:O373"/>
    <mergeCell ref="N374:N375"/>
    <mergeCell ref="O374:O375"/>
    <mergeCell ref="N388:N389"/>
    <mergeCell ref="O388:O389"/>
    <mergeCell ref="N390:N391"/>
    <mergeCell ref="O390:O391"/>
    <mergeCell ref="N392:N393"/>
    <mergeCell ref="O392:O393"/>
    <mergeCell ref="N358:N359"/>
    <mergeCell ref="O358:O359"/>
    <mergeCell ref="N360:N361"/>
    <mergeCell ref="O360:O361"/>
    <mergeCell ref="N362:N363"/>
    <mergeCell ref="O362:O363"/>
    <mergeCell ref="N394:N395"/>
    <mergeCell ref="O394:O395"/>
    <mergeCell ref="N270:N271"/>
    <mergeCell ref="O270:O271"/>
    <mergeCell ref="N272:N273"/>
    <mergeCell ref="O272:O273"/>
    <mergeCell ref="N274:N275"/>
    <mergeCell ref="O274:O275"/>
    <mergeCell ref="N276:N277"/>
    <mergeCell ref="O276:O277"/>
    <mergeCell ref="N278:N279"/>
    <mergeCell ref="O278:O279"/>
    <mergeCell ref="N288:N289"/>
    <mergeCell ref="O288:O289"/>
    <mergeCell ref="N290:N291"/>
    <mergeCell ref="O290:O291"/>
    <mergeCell ref="O366:O367"/>
    <mergeCell ref="N368:N369"/>
    <mergeCell ref="O368:O369"/>
    <mergeCell ref="N280:N281"/>
    <mergeCell ref="O280:O281"/>
    <mergeCell ref="N342:N343"/>
    <mergeCell ref="O342:O343"/>
    <mergeCell ref="N344:N345"/>
    <mergeCell ref="O344:O345"/>
    <mergeCell ref="N346:N347"/>
    <mergeCell ref="O346:O347"/>
    <mergeCell ref="N348:N349"/>
    <mergeCell ref="O348:O349"/>
    <mergeCell ref="N350:N351"/>
    <mergeCell ref="O350:O351"/>
    <mergeCell ref="N352:N353"/>
    <mergeCell ref="O352:O353"/>
    <mergeCell ref="N282:N283"/>
    <mergeCell ref="O282:O283"/>
    <mergeCell ref="N284:N285"/>
    <mergeCell ref="O284:O285"/>
    <mergeCell ref="N234:N235"/>
    <mergeCell ref="O234:O235"/>
    <mergeCell ref="N236:N237"/>
    <mergeCell ref="O236:O237"/>
    <mergeCell ref="N238:N239"/>
    <mergeCell ref="O238:O239"/>
    <mergeCell ref="N240:N241"/>
    <mergeCell ref="O240:O241"/>
    <mergeCell ref="N242:N243"/>
    <mergeCell ref="O242:O243"/>
    <mergeCell ref="N262:N263"/>
    <mergeCell ref="O262:O263"/>
    <mergeCell ref="N264:N265"/>
    <mergeCell ref="O264:O265"/>
    <mergeCell ref="N266:N267"/>
    <mergeCell ref="O266:O267"/>
    <mergeCell ref="N268:N269"/>
    <mergeCell ref="O268:O269"/>
    <mergeCell ref="N252:N253"/>
    <mergeCell ref="O252:O253"/>
    <mergeCell ref="N254:N255"/>
    <mergeCell ref="O254:O255"/>
    <mergeCell ref="N256:N257"/>
    <mergeCell ref="O256:O257"/>
    <mergeCell ref="N258:N259"/>
    <mergeCell ref="O258:O259"/>
    <mergeCell ref="O218:O219"/>
    <mergeCell ref="N204:N205"/>
    <mergeCell ref="O204:O205"/>
    <mergeCell ref="N206:N207"/>
    <mergeCell ref="O206:O207"/>
    <mergeCell ref="N208:N209"/>
    <mergeCell ref="O208:O209"/>
    <mergeCell ref="N210:N211"/>
    <mergeCell ref="O210:O211"/>
    <mergeCell ref="N212:N213"/>
    <mergeCell ref="O212:O213"/>
    <mergeCell ref="N224:N225"/>
    <mergeCell ref="O224:O225"/>
    <mergeCell ref="N226:N227"/>
    <mergeCell ref="O226:O227"/>
    <mergeCell ref="N232:N233"/>
    <mergeCell ref="O232:O233"/>
    <mergeCell ref="N220:N221"/>
    <mergeCell ref="O220:O221"/>
    <mergeCell ref="N222:N223"/>
    <mergeCell ref="O222:O223"/>
    <mergeCell ref="N190:N191"/>
    <mergeCell ref="O190:O191"/>
    <mergeCell ref="N192:N193"/>
    <mergeCell ref="O192:O193"/>
    <mergeCell ref="N194:N195"/>
    <mergeCell ref="O194:O195"/>
    <mergeCell ref="O178:O179"/>
    <mergeCell ref="N180:N181"/>
    <mergeCell ref="O180:O181"/>
    <mergeCell ref="N182:N183"/>
    <mergeCell ref="O182:O183"/>
    <mergeCell ref="N184:N185"/>
    <mergeCell ref="O184:O185"/>
    <mergeCell ref="N186:N187"/>
    <mergeCell ref="O186:O187"/>
    <mergeCell ref="N216:N217"/>
    <mergeCell ref="O216:O217"/>
    <mergeCell ref="N166:N167"/>
    <mergeCell ref="O166:O167"/>
    <mergeCell ref="N168:N169"/>
    <mergeCell ref="O168:O169"/>
    <mergeCell ref="N170:N171"/>
    <mergeCell ref="O170:O171"/>
    <mergeCell ref="N172:N173"/>
    <mergeCell ref="O172:O173"/>
    <mergeCell ref="N174:N175"/>
    <mergeCell ref="O174:O175"/>
    <mergeCell ref="N176:N177"/>
    <mergeCell ref="O176:O177"/>
    <mergeCell ref="N132:N133"/>
    <mergeCell ref="O132:O133"/>
    <mergeCell ref="N134:N135"/>
    <mergeCell ref="O134:O135"/>
    <mergeCell ref="N136:N137"/>
    <mergeCell ref="O136:O137"/>
    <mergeCell ref="N154:N155"/>
    <mergeCell ref="O154:O155"/>
    <mergeCell ref="N156:N157"/>
    <mergeCell ref="O156:O157"/>
    <mergeCell ref="N158:N159"/>
    <mergeCell ref="O158:O159"/>
    <mergeCell ref="N160:N161"/>
    <mergeCell ref="O160:O161"/>
    <mergeCell ref="N144:N145"/>
    <mergeCell ref="O144:O145"/>
    <mergeCell ref="N146:N147"/>
    <mergeCell ref="O146:O147"/>
    <mergeCell ref="N148:N149"/>
    <mergeCell ref="O148:O149"/>
    <mergeCell ref="N150:N151"/>
    <mergeCell ref="O150:O151"/>
    <mergeCell ref="N152:N153"/>
    <mergeCell ref="O152:O153"/>
    <mergeCell ref="N124:N125"/>
    <mergeCell ref="O124:O125"/>
    <mergeCell ref="N126:N127"/>
    <mergeCell ref="O126:O127"/>
    <mergeCell ref="N128:N129"/>
    <mergeCell ref="O128:O129"/>
    <mergeCell ref="N130:N131"/>
    <mergeCell ref="O130:O131"/>
    <mergeCell ref="N112:N113"/>
    <mergeCell ref="O112:O113"/>
    <mergeCell ref="N114:N115"/>
    <mergeCell ref="O114:O115"/>
    <mergeCell ref="N116:N117"/>
    <mergeCell ref="O116:O117"/>
    <mergeCell ref="N118:N119"/>
    <mergeCell ref="O118:O119"/>
    <mergeCell ref="N120:N121"/>
    <mergeCell ref="O120:O121"/>
    <mergeCell ref="N122:N123"/>
    <mergeCell ref="O122:O123"/>
    <mergeCell ref="N80:N81"/>
    <mergeCell ref="O80:O81"/>
    <mergeCell ref="N82:N83"/>
    <mergeCell ref="O82:O83"/>
    <mergeCell ref="N84:N85"/>
    <mergeCell ref="O84:O85"/>
    <mergeCell ref="N86:N87"/>
    <mergeCell ref="O86:O87"/>
    <mergeCell ref="N74:N75"/>
    <mergeCell ref="O74:O75"/>
    <mergeCell ref="N76:N77"/>
    <mergeCell ref="O76:O77"/>
    <mergeCell ref="N78:N79"/>
    <mergeCell ref="O78:O79"/>
    <mergeCell ref="N100:N101"/>
    <mergeCell ref="O100:O101"/>
    <mergeCell ref="N102:N103"/>
    <mergeCell ref="O102:O103"/>
    <mergeCell ref="N88:N89"/>
    <mergeCell ref="O88:O89"/>
    <mergeCell ref="N90:N91"/>
    <mergeCell ref="O90:O91"/>
    <mergeCell ref="N92:N93"/>
    <mergeCell ref="O92:O93"/>
    <mergeCell ref="N94:N95"/>
    <mergeCell ref="O94:O95"/>
    <mergeCell ref="N96:N97"/>
    <mergeCell ref="O96:O97"/>
    <mergeCell ref="O66:O67"/>
    <mergeCell ref="N68:N69"/>
    <mergeCell ref="O68:O69"/>
    <mergeCell ref="N70:N71"/>
    <mergeCell ref="O70:O71"/>
    <mergeCell ref="N72:N73"/>
    <mergeCell ref="O72:O73"/>
    <mergeCell ref="N50:N51"/>
    <mergeCell ref="O50:O51"/>
    <mergeCell ref="N52:N53"/>
    <mergeCell ref="O52:O53"/>
    <mergeCell ref="N54:N55"/>
    <mergeCell ref="O54:O55"/>
    <mergeCell ref="N56:N57"/>
    <mergeCell ref="O56:O57"/>
    <mergeCell ref="N58:N59"/>
    <mergeCell ref="O58:O59"/>
    <mergeCell ref="N60:N61"/>
    <mergeCell ref="O60:O61"/>
    <mergeCell ref="L366:L367"/>
    <mergeCell ref="L368:L369"/>
    <mergeCell ref="L370:L371"/>
    <mergeCell ref="L372:L373"/>
    <mergeCell ref="L374:L375"/>
    <mergeCell ref="L310:L311"/>
    <mergeCell ref="L312:L313"/>
    <mergeCell ref="L314:L315"/>
    <mergeCell ref="L316:L317"/>
    <mergeCell ref="L318:L319"/>
    <mergeCell ref="L320:L321"/>
    <mergeCell ref="L322:L323"/>
    <mergeCell ref="L324:L325"/>
    <mergeCell ref="L326:L327"/>
    <mergeCell ref="L328:L329"/>
    <mergeCell ref="N38:N39"/>
    <mergeCell ref="O38:O39"/>
    <mergeCell ref="N40:N41"/>
    <mergeCell ref="O40:O41"/>
    <mergeCell ref="N42:N43"/>
    <mergeCell ref="O42:O43"/>
    <mergeCell ref="N44:N45"/>
    <mergeCell ref="O44:O45"/>
    <mergeCell ref="N46:N47"/>
    <mergeCell ref="O46:O47"/>
    <mergeCell ref="N48:N49"/>
    <mergeCell ref="O48:O49"/>
    <mergeCell ref="N62:N63"/>
    <mergeCell ref="O62:O63"/>
    <mergeCell ref="N64:N65"/>
    <mergeCell ref="O64:O65"/>
    <mergeCell ref="N66:N67"/>
    <mergeCell ref="L396:L397"/>
    <mergeCell ref="N4:N5"/>
    <mergeCell ref="O4:O5"/>
    <mergeCell ref="N6:N7"/>
    <mergeCell ref="O6:O7"/>
    <mergeCell ref="N8:N9"/>
    <mergeCell ref="O8:O9"/>
    <mergeCell ref="N10:N11"/>
    <mergeCell ref="O10:O11"/>
    <mergeCell ref="N12:N13"/>
    <mergeCell ref="O12:O13"/>
    <mergeCell ref="N14:N15"/>
    <mergeCell ref="O14:O15"/>
    <mergeCell ref="N16:N17"/>
    <mergeCell ref="O16:O17"/>
    <mergeCell ref="L344:L345"/>
    <mergeCell ref="L346:L347"/>
    <mergeCell ref="L348:L349"/>
    <mergeCell ref="L350:L351"/>
    <mergeCell ref="L352:L353"/>
    <mergeCell ref="L354:L355"/>
    <mergeCell ref="L356:L357"/>
    <mergeCell ref="L358:L359"/>
    <mergeCell ref="L360:L361"/>
    <mergeCell ref="L362:L363"/>
    <mergeCell ref="L364:L365"/>
    <mergeCell ref="N18:N19"/>
    <mergeCell ref="O18:O19"/>
    <mergeCell ref="N20:N21"/>
    <mergeCell ref="O20:O21"/>
    <mergeCell ref="N22:N23"/>
    <mergeCell ref="O22:O23"/>
    <mergeCell ref="L280:L281"/>
    <mergeCell ref="L282:L283"/>
    <mergeCell ref="L284:L285"/>
    <mergeCell ref="L330:L331"/>
    <mergeCell ref="L332:L333"/>
    <mergeCell ref="L334:L335"/>
    <mergeCell ref="L336:L337"/>
    <mergeCell ref="L338:L339"/>
    <mergeCell ref="L340:L341"/>
    <mergeCell ref="L342:L343"/>
    <mergeCell ref="L288:L289"/>
    <mergeCell ref="L290:L291"/>
    <mergeCell ref="L292:L293"/>
    <mergeCell ref="L294:L295"/>
    <mergeCell ref="L296:L297"/>
    <mergeCell ref="L298:L299"/>
    <mergeCell ref="L300:L301"/>
    <mergeCell ref="L302:L303"/>
    <mergeCell ref="L304:L305"/>
    <mergeCell ref="L306:L307"/>
    <mergeCell ref="L308:L309"/>
    <mergeCell ref="L232:L233"/>
    <mergeCell ref="L234:L235"/>
    <mergeCell ref="L236:L237"/>
    <mergeCell ref="L238:L239"/>
    <mergeCell ref="L240:L241"/>
    <mergeCell ref="L242:L243"/>
    <mergeCell ref="L244:L245"/>
    <mergeCell ref="L246:L247"/>
    <mergeCell ref="L248:L249"/>
    <mergeCell ref="L250:L251"/>
    <mergeCell ref="L252:L253"/>
    <mergeCell ref="L254:L255"/>
    <mergeCell ref="L256:L257"/>
    <mergeCell ref="L258:L259"/>
    <mergeCell ref="L260:L261"/>
    <mergeCell ref="L262:L263"/>
    <mergeCell ref="L264:L265"/>
    <mergeCell ref="L144:L145"/>
    <mergeCell ref="L146:L147"/>
    <mergeCell ref="L148:L149"/>
    <mergeCell ref="L150:L151"/>
    <mergeCell ref="L152:L153"/>
    <mergeCell ref="L154:L155"/>
    <mergeCell ref="L156:L157"/>
    <mergeCell ref="L158:L159"/>
    <mergeCell ref="L160:L161"/>
    <mergeCell ref="L162:L163"/>
    <mergeCell ref="L164:L165"/>
    <mergeCell ref="L166:L167"/>
    <mergeCell ref="L168:L169"/>
    <mergeCell ref="L170:L171"/>
    <mergeCell ref="L172:L173"/>
    <mergeCell ref="L174:L175"/>
    <mergeCell ref="L176:L177"/>
    <mergeCell ref="L80:L81"/>
    <mergeCell ref="L82:L83"/>
    <mergeCell ref="L86:L87"/>
    <mergeCell ref="L88:L89"/>
    <mergeCell ref="L90:L91"/>
    <mergeCell ref="L92:L93"/>
    <mergeCell ref="L94:L95"/>
    <mergeCell ref="L96:L97"/>
    <mergeCell ref="L100:L101"/>
    <mergeCell ref="L102:L103"/>
    <mergeCell ref="L104:L105"/>
    <mergeCell ref="L106:L107"/>
    <mergeCell ref="L110:L111"/>
    <mergeCell ref="L112:L113"/>
    <mergeCell ref="L114:L115"/>
    <mergeCell ref="L116:L117"/>
    <mergeCell ref="J362:J363"/>
    <mergeCell ref="J324:J325"/>
    <mergeCell ref="J238:J239"/>
    <mergeCell ref="J240:J241"/>
    <mergeCell ref="J242:J243"/>
    <mergeCell ref="J244:J245"/>
    <mergeCell ref="J246:J247"/>
    <mergeCell ref="J250:J251"/>
    <mergeCell ref="J252:J253"/>
    <mergeCell ref="J254:J255"/>
    <mergeCell ref="J256:J257"/>
    <mergeCell ref="J258:J259"/>
    <mergeCell ref="J260:J261"/>
    <mergeCell ref="J262:J263"/>
    <mergeCell ref="J264:J265"/>
    <mergeCell ref="J266:J267"/>
    <mergeCell ref="J364:J365"/>
    <mergeCell ref="J366:J367"/>
    <mergeCell ref="J368:J369"/>
    <mergeCell ref="J370:J371"/>
    <mergeCell ref="J372:J373"/>
    <mergeCell ref="J374:J375"/>
    <mergeCell ref="J376:J377"/>
    <mergeCell ref="J378:J379"/>
    <mergeCell ref="J380:J381"/>
    <mergeCell ref="J382:J383"/>
    <mergeCell ref="J384:J385"/>
    <mergeCell ref="J386:J387"/>
    <mergeCell ref="J388:J389"/>
    <mergeCell ref="J390:J391"/>
    <mergeCell ref="J392:J393"/>
    <mergeCell ref="J394:J395"/>
    <mergeCell ref="J282:J283"/>
    <mergeCell ref="J284:J285"/>
    <mergeCell ref="J296:J297"/>
    <mergeCell ref="J298:J299"/>
    <mergeCell ref="J300:J301"/>
    <mergeCell ref="J302:J303"/>
    <mergeCell ref="J304:J305"/>
    <mergeCell ref="J306:J307"/>
    <mergeCell ref="J308:J309"/>
    <mergeCell ref="J310:J311"/>
    <mergeCell ref="J312:J313"/>
    <mergeCell ref="J314:J315"/>
    <mergeCell ref="J316:J317"/>
    <mergeCell ref="J318:J319"/>
    <mergeCell ref="J320:J321"/>
    <mergeCell ref="J322:J323"/>
    <mergeCell ref="J270:J271"/>
    <mergeCell ref="J272:J273"/>
    <mergeCell ref="J80:J81"/>
    <mergeCell ref="J82:J83"/>
    <mergeCell ref="J84:J85"/>
    <mergeCell ref="J86:J87"/>
    <mergeCell ref="J88:J89"/>
    <mergeCell ref="J90:J91"/>
    <mergeCell ref="J92:J93"/>
    <mergeCell ref="J94:J95"/>
    <mergeCell ref="J96:J97"/>
    <mergeCell ref="J100:J101"/>
    <mergeCell ref="J102:J103"/>
    <mergeCell ref="J104:J105"/>
    <mergeCell ref="J106:J107"/>
    <mergeCell ref="J110:J111"/>
    <mergeCell ref="J112:J113"/>
    <mergeCell ref="J114:J115"/>
    <mergeCell ref="J204:J205"/>
    <mergeCell ref="J198:J199"/>
    <mergeCell ref="B407:AB407"/>
    <mergeCell ref="B399:AB399"/>
    <mergeCell ref="B400:AB400"/>
    <mergeCell ref="B401:AB401"/>
    <mergeCell ref="B402:AB402"/>
    <mergeCell ref="A1:AB1"/>
    <mergeCell ref="A288:A289"/>
    <mergeCell ref="P288:P289"/>
    <mergeCell ref="J6:J7"/>
    <mergeCell ref="J8:J9"/>
    <mergeCell ref="J10:J11"/>
    <mergeCell ref="J12:J13"/>
    <mergeCell ref="J14:J15"/>
    <mergeCell ref="J16:J17"/>
    <mergeCell ref="J18:J19"/>
    <mergeCell ref="J20:J21"/>
    <mergeCell ref="J22:J23"/>
    <mergeCell ref="J24:J25"/>
    <mergeCell ref="J26:J27"/>
    <mergeCell ref="J28:J29"/>
    <mergeCell ref="J30:J31"/>
    <mergeCell ref="J32:J33"/>
    <mergeCell ref="J34:J35"/>
    <mergeCell ref="J36:J37"/>
    <mergeCell ref="J38:J39"/>
    <mergeCell ref="J40:J41"/>
    <mergeCell ref="J42:J43"/>
    <mergeCell ref="J44:J45"/>
    <mergeCell ref="J46:J47"/>
    <mergeCell ref="J48:J49"/>
    <mergeCell ref="J50:J51"/>
    <mergeCell ref="J52:J53"/>
    <mergeCell ref="B403:AB403"/>
    <mergeCell ref="B404:AB404"/>
    <mergeCell ref="B405:AB405"/>
    <mergeCell ref="B406:AB406"/>
    <mergeCell ref="AA290:AA291"/>
    <mergeCell ref="AB290:AB291"/>
    <mergeCell ref="A292:A293"/>
    <mergeCell ref="B292:B293"/>
    <mergeCell ref="C292:C293"/>
    <mergeCell ref="P292:P293"/>
    <mergeCell ref="P290:P291"/>
    <mergeCell ref="Q290:Q291"/>
    <mergeCell ref="R290:R291"/>
    <mergeCell ref="Q288:Q289"/>
    <mergeCell ref="R288:R289"/>
    <mergeCell ref="AA288:AA289"/>
    <mergeCell ref="AB288:AB289"/>
    <mergeCell ref="A290:A291"/>
    <mergeCell ref="B290:B291"/>
    <mergeCell ref="C290:C291"/>
    <mergeCell ref="B288:B289"/>
    <mergeCell ref="C288:C289"/>
    <mergeCell ref="J326:J327"/>
    <mergeCell ref="J328:J329"/>
    <mergeCell ref="J330:J331"/>
    <mergeCell ref="J332:J333"/>
    <mergeCell ref="J334:J335"/>
    <mergeCell ref="J336:J337"/>
    <mergeCell ref="J338:J339"/>
    <mergeCell ref="J340:J341"/>
    <mergeCell ref="J342:J343"/>
    <mergeCell ref="J344:J345"/>
    <mergeCell ref="F294:F295"/>
    <mergeCell ref="G294:G295"/>
    <mergeCell ref="H294:H295"/>
    <mergeCell ref="X294:X295"/>
    <mergeCell ref="Y294:Y295"/>
    <mergeCell ref="X296:X297"/>
    <mergeCell ref="Y296:Y297"/>
    <mergeCell ref="A294:A295"/>
    <mergeCell ref="B294:B295"/>
    <mergeCell ref="C294:C295"/>
    <mergeCell ref="P294:P295"/>
    <mergeCell ref="Q292:Q293"/>
    <mergeCell ref="R292:R293"/>
    <mergeCell ref="AA292:AA293"/>
    <mergeCell ref="AB292:AB293"/>
    <mergeCell ref="S294:S295"/>
    <mergeCell ref="T294:T295"/>
    <mergeCell ref="V294:V295"/>
    <mergeCell ref="N292:N293"/>
    <mergeCell ref="O292:O293"/>
    <mergeCell ref="N294:N295"/>
    <mergeCell ref="O294:O295"/>
    <mergeCell ref="N296:N297"/>
    <mergeCell ref="O296:O297"/>
    <mergeCell ref="Z294:Z295"/>
    <mergeCell ref="Z296:Z297"/>
    <mergeCell ref="S296:S297"/>
    <mergeCell ref="T296:T297"/>
    <mergeCell ref="V296:V297"/>
    <mergeCell ref="AA298:AA299"/>
    <mergeCell ref="AB298:AB299"/>
    <mergeCell ref="P298:P299"/>
    <mergeCell ref="Q298:Q299"/>
    <mergeCell ref="R298:R299"/>
    <mergeCell ref="Q296:Q297"/>
    <mergeCell ref="R296:R297"/>
    <mergeCell ref="AA296:AA297"/>
    <mergeCell ref="AB296:AB297"/>
    <mergeCell ref="A298:A299"/>
    <mergeCell ref="B298:B299"/>
    <mergeCell ref="C298:C299"/>
    <mergeCell ref="I296:I297"/>
    <mergeCell ref="K296:K297"/>
    <mergeCell ref="I298:I299"/>
    <mergeCell ref="K298:K299"/>
    <mergeCell ref="F296:F297"/>
    <mergeCell ref="G296:G297"/>
    <mergeCell ref="H296:H297"/>
    <mergeCell ref="F298:F299"/>
    <mergeCell ref="G298:G299"/>
    <mergeCell ref="H298:H299"/>
    <mergeCell ref="M296:M297"/>
    <mergeCell ref="M298:M299"/>
    <mergeCell ref="A296:A297"/>
    <mergeCell ref="B296:B297"/>
    <mergeCell ref="C296:C297"/>
    <mergeCell ref="P296:P297"/>
    <mergeCell ref="N298:N299"/>
    <mergeCell ref="O298:O299"/>
    <mergeCell ref="Z298:Z299"/>
    <mergeCell ref="W298:W299"/>
    <mergeCell ref="AA300:AA301"/>
    <mergeCell ref="AB300:AB301"/>
    <mergeCell ref="A302:A303"/>
    <mergeCell ref="B302:B303"/>
    <mergeCell ref="C302:C303"/>
    <mergeCell ref="P302:P303"/>
    <mergeCell ref="P300:P301"/>
    <mergeCell ref="Q300:Q301"/>
    <mergeCell ref="R300:R301"/>
    <mergeCell ref="A300:A301"/>
    <mergeCell ref="B300:B301"/>
    <mergeCell ref="C300:C301"/>
    <mergeCell ref="I300:I301"/>
    <mergeCell ref="K300:K301"/>
    <mergeCell ref="M300:M301"/>
    <mergeCell ref="S302:S303"/>
    <mergeCell ref="T302:T303"/>
    <mergeCell ref="F300:F301"/>
    <mergeCell ref="G300:G301"/>
    <mergeCell ref="N300:N301"/>
    <mergeCell ref="O300:O301"/>
    <mergeCell ref="N302:N303"/>
    <mergeCell ref="O302:O303"/>
    <mergeCell ref="Z300:Z301"/>
    <mergeCell ref="Z302:Z303"/>
    <mergeCell ref="W300:W301"/>
    <mergeCell ref="W302:W303"/>
    <mergeCell ref="H300:H301"/>
    <mergeCell ref="F302:F303"/>
    <mergeCell ref="G302:G303"/>
    <mergeCell ref="H302:H303"/>
    <mergeCell ref="S300:S301"/>
    <mergeCell ref="AA304:AA305"/>
    <mergeCell ref="AB304:AB305"/>
    <mergeCell ref="A306:A307"/>
    <mergeCell ref="B306:B307"/>
    <mergeCell ref="C306:C307"/>
    <mergeCell ref="P306:P307"/>
    <mergeCell ref="P304:P305"/>
    <mergeCell ref="Q304:Q305"/>
    <mergeCell ref="R304:R305"/>
    <mergeCell ref="Q302:Q303"/>
    <mergeCell ref="R302:R303"/>
    <mergeCell ref="AA302:AA303"/>
    <mergeCell ref="AB302:AB303"/>
    <mergeCell ref="A304:A305"/>
    <mergeCell ref="B304:B305"/>
    <mergeCell ref="C304:C305"/>
    <mergeCell ref="I302:I303"/>
    <mergeCell ref="K302:K303"/>
    <mergeCell ref="I304:I305"/>
    <mergeCell ref="K304:K305"/>
    <mergeCell ref="M302:M303"/>
    <mergeCell ref="M304:M305"/>
    <mergeCell ref="X302:X303"/>
    <mergeCell ref="Y302:Y303"/>
    <mergeCell ref="N306:N307"/>
    <mergeCell ref="O306:O307"/>
    <mergeCell ref="N304:N305"/>
    <mergeCell ref="O304:O305"/>
    <mergeCell ref="Z304:Z305"/>
    <mergeCell ref="Z306:Z307"/>
    <mergeCell ref="W304:W305"/>
    <mergeCell ref="W306:W307"/>
    <mergeCell ref="AA308:AA309"/>
    <mergeCell ref="AB308:AB309"/>
    <mergeCell ref="A310:A311"/>
    <mergeCell ref="B310:B311"/>
    <mergeCell ref="C310:C311"/>
    <mergeCell ref="P310:P311"/>
    <mergeCell ref="P308:P309"/>
    <mergeCell ref="Q308:Q309"/>
    <mergeCell ref="R308:R309"/>
    <mergeCell ref="Q306:Q307"/>
    <mergeCell ref="R306:R307"/>
    <mergeCell ref="AA306:AA307"/>
    <mergeCell ref="AB306:AB307"/>
    <mergeCell ref="A308:A309"/>
    <mergeCell ref="B308:B309"/>
    <mergeCell ref="C308:C309"/>
    <mergeCell ref="I306:I307"/>
    <mergeCell ref="K306:K307"/>
    <mergeCell ref="I308:I309"/>
    <mergeCell ref="K308:K309"/>
    <mergeCell ref="F308:F309"/>
    <mergeCell ref="G308:G309"/>
    <mergeCell ref="H308:H309"/>
    <mergeCell ref="M306:M307"/>
    <mergeCell ref="N308:N309"/>
    <mergeCell ref="O308:O309"/>
    <mergeCell ref="N310:N311"/>
    <mergeCell ref="O310:O311"/>
    <mergeCell ref="Z308:Z309"/>
    <mergeCell ref="Z310:Z311"/>
    <mergeCell ref="W308:W309"/>
    <mergeCell ref="W310:W311"/>
    <mergeCell ref="AA312:AA313"/>
    <mergeCell ref="AB312:AB313"/>
    <mergeCell ref="A314:A315"/>
    <mergeCell ref="B314:B315"/>
    <mergeCell ref="C314:C315"/>
    <mergeCell ref="P314:P315"/>
    <mergeCell ref="P312:P313"/>
    <mergeCell ref="Q312:Q313"/>
    <mergeCell ref="R312:R313"/>
    <mergeCell ref="Q310:Q311"/>
    <mergeCell ref="R310:R311"/>
    <mergeCell ref="AA310:AA311"/>
    <mergeCell ref="AB310:AB311"/>
    <mergeCell ref="A312:A313"/>
    <mergeCell ref="B312:B313"/>
    <mergeCell ref="C312:C313"/>
    <mergeCell ref="I310:I311"/>
    <mergeCell ref="K310:K311"/>
    <mergeCell ref="I312:I313"/>
    <mergeCell ref="K312:K313"/>
    <mergeCell ref="F310:F311"/>
    <mergeCell ref="G310:G311"/>
    <mergeCell ref="H310:H311"/>
    <mergeCell ref="F312:F313"/>
    <mergeCell ref="N312:N313"/>
    <mergeCell ref="O312:O313"/>
    <mergeCell ref="N314:N315"/>
    <mergeCell ref="O314:O315"/>
    <mergeCell ref="Z312:Z313"/>
    <mergeCell ref="Z314:Z315"/>
    <mergeCell ref="W312:W313"/>
    <mergeCell ref="W314:W315"/>
    <mergeCell ref="AA316:AA317"/>
    <mergeCell ref="AB316:AB317"/>
    <mergeCell ref="A318:A319"/>
    <mergeCell ref="B318:B319"/>
    <mergeCell ref="C318:C319"/>
    <mergeCell ref="P318:P319"/>
    <mergeCell ref="P316:P317"/>
    <mergeCell ref="Q316:Q317"/>
    <mergeCell ref="R316:R317"/>
    <mergeCell ref="Q314:Q315"/>
    <mergeCell ref="R314:R315"/>
    <mergeCell ref="AA314:AA315"/>
    <mergeCell ref="AB314:AB315"/>
    <mergeCell ref="A316:A317"/>
    <mergeCell ref="B316:B317"/>
    <mergeCell ref="C316:C317"/>
    <mergeCell ref="I314:I315"/>
    <mergeCell ref="K314:K315"/>
    <mergeCell ref="I316:I317"/>
    <mergeCell ref="K316:K317"/>
    <mergeCell ref="X316:X317"/>
    <mergeCell ref="Y316:Y317"/>
    <mergeCell ref="S316:S317"/>
    <mergeCell ref="S314:S315"/>
    <mergeCell ref="T314:T315"/>
    <mergeCell ref="V314:V315"/>
    <mergeCell ref="T316:T317"/>
    <mergeCell ref="V316:V317"/>
    <mergeCell ref="N316:N317"/>
    <mergeCell ref="O316:O317"/>
    <mergeCell ref="N318:N319"/>
    <mergeCell ref="O318:O319"/>
    <mergeCell ref="AA320:AA321"/>
    <mergeCell ref="AB320:AB321"/>
    <mergeCell ref="A322:A323"/>
    <mergeCell ref="B322:B323"/>
    <mergeCell ref="C322:C323"/>
    <mergeCell ref="P322:P323"/>
    <mergeCell ref="P320:P321"/>
    <mergeCell ref="Q320:Q321"/>
    <mergeCell ref="R320:R321"/>
    <mergeCell ref="Q318:Q319"/>
    <mergeCell ref="R318:R319"/>
    <mergeCell ref="AA318:AA319"/>
    <mergeCell ref="AB318:AB319"/>
    <mergeCell ref="A320:A321"/>
    <mergeCell ref="B320:B321"/>
    <mergeCell ref="C320:C321"/>
    <mergeCell ref="I318:I319"/>
    <mergeCell ref="K318:K319"/>
    <mergeCell ref="I320:I321"/>
    <mergeCell ref="K320:K321"/>
    <mergeCell ref="X318:X319"/>
    <mergeCell ref="Y318:Y319"/>
    <mergeCell ref="X320:X321"/>
    <mergeCell ref="F318:F319"/>
    <mergeCell ref="G318:G319"/>
    <mergeCell ref="H318:H319"/>
    <mergeCell ref="F320:F321"/>
    <mergeCell ref="G320:G321"/>
    <mergeCell ref="N320:N321"/>
    <mergeCell ref="O320:O321"/>
    <mergeCell ref="N322:N323"/>
    <mergeCell ref="O322:O323"/>
    <mergeCell ref="AA324:AA325"/>
    <mergeCell ref="AB324:AB325"/>
    <mergeCell ref="A326:A327"/>
    <mergeCell ref="B326:B327"/>
    <mergeCell ref="C326:C327"/>
    <mergeCell ref="P326:P327"/>
    <mergeCell ref="P324:P325"/>
    <mergeCell ref="Q324:Q325"/>
    <mergeCell ref="R324:R325"/>
    <mergeCell ref="Q322:Q323"/>
    <mergeCell ref="R322:R323"/>
    <mergeCell ref="AA322:AA323"/>
    <mergeCell ref="AB322:AB323"/>
    <mergeCell ref="A324:A325"/>
    <mergeCell ref="B324:B325"/>
    <mergeCell ref="C324:C325"/>
    <mergeCell ref="I322:I323"/>
    <mergeCell ref="K322:K323"/>
    <mergeCell ref="I324:I325"/>
    <mergeCell ref="K324:K325"/>
    <mergeCell ref="F324:F325"/>
    <mergeCell ref="G324:G325"/>
    <mergeCell ref="H324:H325"/>
    <mergeCell ref="M324:M325"/>
    <mergeCell ref="N324:N325"/>
    <mergeCell ref="O324:O325"/>
    <mergeCell ref="N326:N327"/>
    <mergeCell ref="O326:O327"/>
    <mergeCell ref="AA328:AA329"/>
    <mergeCell ref="AB328:AB329"/>
    <mergeCell ref="A330:A331"/>
    <mergeCell ref="B330:B331"/>
    <mergeCell ref="C330:C331"/>
    <mergeCell ref="P330:P331"/>
    <mergeCell ref="P328:P329"/>
    <mergeCell ref="Q328:Q329"/>
    <mergeCell ref="R328:R329"/>
    <mergeCell ref="Q326:Q327"/>
    <mergeCell ref="R326:R327"/>
    <mergeCell ref="AA326:AA327"/>
    <mergeCell ref="AB326:AB327"/>
    <mergeCell ref="A328:A329"/>
    <mergeCell ref="B328:B329"/>
    <mergeCell ref="C328:C329"/>
    <mergeCell ref="I326:I327"/>
    <mergeCell ref="K326:K327"/>
    <mergeCell ref="I328:I329"/>
    <mergeCell ref="K328:K329"/>
    <mergeCell ref="F326:F327"/>
    <mergeCell ref="G326:G327"/>
    <mergeCell ref="H326:H327"/>
    <mergeCell ref="F328:F329"/>
    <mergeCell ref="S326:S327"/>
    <mergeCell ref="T326:T327"/>
    <mergeCell ref="V326:V327"/>
    <mergeCell ref="S328:S329"/>
    <mergeCell ref="O330:O331"/>
    <mergeCell ref="N328:N329"/>
    <mergeCell ref="O328:O329"/>
    <mergeCell ref="U326:U327"/>
    <mergeCell ref="AA332:AA333"/>
    <mergeCell ref="AB332:AB333"/>
    <mergeCell ref="A334:A335"/>
    <mergeCell ref="B334:B335"/>
    <mergeCell ref="C334:C335"/>
    <mergeCell ref="P334:P335"/>
    <mergeCell ref="P332:P333"/>
    <mergeCell ref="Q332:Q333"/>
    <mergeCell ref="R332:R333"/>
    <mergeCell ref="Q330:Q331"/>
    <mergeCell ref="R330:R331"/>
    <mergeCell ref="AA330:AA331"/>
    <mergeCell ref="AB330:AB331"/>
    <mergeCell ref="A332:A333"/>
    <mergeCell ref="B332:B333"/>
    <mergeCell ref="C332:C333"/>
    <mergeCell ref="I330:I331"/>
    <mergeCell ref="K330:K331"/>
    <mergeCell ref="I332:I333"/>
    <mergeCell ref="K332:K333"/>
    <mergeCell ref="X332:X333"/>
    <mergeCell ref="Y332:Y333"/>
    <mergeCell ref="N330:N331"/>
    <mergeCell ref="N332:N333"/>
    <mergeCell ref="O332:O333"/>
    <mergeCell ref="N334:N335"/>
    <mergeCell ref="O334:O335"/>
    <mergeCell ref="AA336:AA337"/>
    <mergeCell ref="AB336:AB337"/>
    <mergeCell ref="A338:A339"/>
    <mergeCell ref="B338:B339"/>
    <mergeCell ref="C338:C339"/>
    <mergeCell ref="P338:P339"/>
    <mergeCell ref="P336:P337"/>
    <mergeCell ref="Q336:Q337"/>
    <mergeCell ref="R336:R337"/>
    <mergeCell ref="Q334:Q335"/>
    <mergeCell ref="R334:R335"/>
    <mergeCell ref="AA334:AA335"/>
    <mergeCell ref="AB334:AB335"/>
    <mergeCell ref="A336:A337"/>
    <mergeCell ref="B336:B337"/>
    <mergeCell ref="C336:C337"/>
    <mergeCell ref="I334:I335"/>
    <mergeCell ref="K334:K335"/>
    <mergeCell ref="I336:I337"/>
    <mergeCell ref="K336:K337"/>
    <mergeCell ref="X334:X335"/>
    <mergeCell ref="Y334:Y335"/>
    <mergeCell ref="X336:X337"/>
    <mergeCell ref="Y338:Y339"/>
    <mergeCell ref="S338:S339"/>
    <mergeCell ref="T338:T339"/>
    <mergeCell ref="V338:V339"/>
    <mergeCell ref="N336:N337"/>
    <mergeCell ref="O336:O337"/>
    <mergeCell ref="N338:N339"/>
    <mergeCell ref="O338:O339"/>
    <mergeCell ref="H336:H337"/>
    <mergeCell ref="AA340:AA341"/>
    <mergeCell ref="AB340:AB341"/>
    <mergeCell ref="A342:A343"/>
    <mergeCell ref="B342:B343"/>
    <mergeCell ref="C342:C343"/>
    <mergeCell ref="P342:P343"/>
    <mergeCell ref="P340:P341"/>
    <mergeCell ref="Q340:Q341"/>
    <mergeCell ref="R340:R341"/>
    <mergeCell ref="Q338:Q339"/>
    <mergeCell ref="R338:R339"/>
    <mergeCell ref="AA338:AA339"/>
    <mergeCell ref="AB338:AB339"/>
    <mergeCell ref="A340:A341"/>
    <mergeCell ref="B340:B341"/>
    <mergeCell ref="C340:C341"/>
    <mergeCell ref="I338:I339"/>
    <mergeCell ref="K338:K339"/>
    <mergeCell ref="I340:I341"/>
    <mergeCell ref="K340:K341"/>
    <mergeCell ref="F340:F341"/>
    <mergeCell ref="G340:G341"/>
    <mergeCell ref="H340:H341"/>
    <mergeCell ref="M342:M343"/>
    <mergeCell ref="F338:F339"/>
    <mergeCell ref="G338:G339"/>
    <mergeCell ref="H338:H339"/>
    <mergeCell ref="X338:X339"/>
    <mergeCell ref="N340:N341"/>
    <mergeCell ref="O340:O341"/>
    <mergeCell ref="M340:M341"/>
    <mergeCell ref="X340:X341"/>
    <mergeCell ref="AA344:AA345"/>
    <mergeCell ref="AB344:AB345"/>
    <mergeCell ref="A346:A347"/>
    <mergeCell ref="B346:B347"/>
    <mergeCell ref="C346:C347"/>
    <mergeCell ref="P346:P347"/>
    <mergeCell ref="P344:P345"/>
    <mergeCell ref="Q344:Q345"/>
    <mergeCell ref="R344:R345"/>
    <mergeCell ref="Q342:Q343"/>
    <mergeCell ref="R342:R343"/>
    <mergeCell ref="AA342:AA343"/>
    <mergeCell ref="AB342:AB343"/>
    <mergeCell ref="A344:A345"/>
    <mergeCell ref="B344:B345"/>
    <mergeCell ref="C344:C345"/>
    <mergeCell ref="I342:I343"/>
    <mergeCell ref="K342:K343"/>
    <mergeCell ref="I344:I345"/>
    <mergeCell ref="K344:K345"/>
    <mergeCell ref="F342:F343"/>
    <mergeCell ref="G342:G343"/>
    <mergeCell ref="H342:H343"/>
    <mergeCell ref="F344:F345"/>
    <mergeCell ref="G344:G345"/>
    <mergeCell ref="H344:H345"/>
    <mergeCell ref="M344:M345"/>
    <mergeCell ref="M346:M347"/>
    <mergeCell ref="J346:J347"/>
    <mergeCell ref="AA348:AA349"/>
    <mergeCell ref="AB348:AB349"/>
    <mergeCell ref="A350:A351"/>
    <mergeCell ref="B350:B351"/>
    <mergeCell ref="C350:C351"/>
    <mergeCell ref="P350:P351"/>
    <mergeCell ref="P348:P349"/>
    <mergeCell ref="Q348:Q349"/>
    <mergeCell ref="R348:R349"/>
    <mergeCell ref="Q346:Q347"/>
    <mergeCell ref="R346:R347"/>
    <mergeCell ref="AA346:AA347"/>
    <mergeCell ref="AB346:AB347"/>
    <mergeCell ref="A348:A349"/>
    <mergeCell ref="B348:B349"/>
    <mergeCell ref="C348:C349"/>
    <mergeCell ref="I346:I347"/>
    <mergeCell ref="K346:K347"/>
    <mergeCell ref="I348:I349"/>
    <mergeCell ref="K348:K349"/>
    <mergeCell ref="X348:X349"/>
    <mergeCell ref="Y348:Y349"/>
    <mergeCell ref="S350:S351"/>
    <mergeCell ref="F346:F347"/>
    <mergeCell ref="G346:G347"/>
    <mergeCell ref="H346:H347"/>
    <mergeCell ref="F348:F349"/>
    <mergeCell ref="G348:G349"/>
    <mergeCell ref="J348:J349"/>
    <mergeCell ref="J350:J351"/>
    <mergeCell ref="U350:U351"/>
    <mergeCell ref="AA352:AA353"/>
    <mergeCell ref="AB352:AB353"/>
    <mergeCell ref="A354:A355"/>
    <mergeCell ref="B354:B355"/>
    <mergeCell ref="C354:C355"/>
    <mergeCell ref="P354:P355"/>
    <mergeCell ref="P352:P353"/>
    <mergeCell ref="Q352:Q353"/>
    <mergeCell ref="R352:R353"/>
    <mergeCell ref="Q350:Q351"/>
    <mergeCell ref="R350:R351"/>
    <mergeCell ref="AA350:AA351"/>
    <mergeCell ref="AB350:AB351"/>
    <mergeCell ref="A352:A353"/>
    <mergeCell ref="B352:B353"/>
    <mergeCell ref="C352:C353"/>
    <mergeCell ref="I350:I351"/>
    <mergeCell ref="K350:K351"/>
    <mergeCell ref="I352:I353"/>
    <mergeCell ref="K352:K353"/>
    <mergeCell ref="X350:X351"/>
    <mergeCell ref="Y350:Y351"/>
    <mergeCell ref="X352:X353"/>
    <mergeCell ref="T350:T351"/>
    <mergeCell ref="V350:V351"/>
    <mergeCell ref="S352:S353"/>
    <mergeCell ref="T352:T353"/>
    <mergeCell ref="V352:V353"/>
    <mergeCell ref="J352:J353"/>
    <mergeCell ref="J354:J355"/>
    <mergeCell ref="O354:O355"/>
    <mergeCell ref="F352:F353"/>
    <mergeCell ref="AA356:AA357"/>
    <mergeCell ref="AB356:AB357"/>
    <mergeCell ref="A358:A359"/>
    <mergeCell ref="B358:B359"/>
    <mergeCell ref="C358:C359"/>
    <mergeCell ref="P358:P359"/>
    <mergeCell ref="P356:P357"/>
    <mergeCell ref="Q356:Q357"/>
    <mergeCell ref="R356:R357"/>
    <mergeCell ref="Q354:Q355"/>
    <mergeCell ref="R354:R355"/>
    <mergeCell ref="AA354:AA355"/>
    <mergeCell ref="AB354:AB355"/>
    <mergeCell ref="A356:A357"/>
    <mergeCell ref="B356:B357"/>
    <mergeCell ref="C356:C357"/>
    <mergeCell ref="I354:I355"/>
    <mergeCell ref="K354:K355"/>
    <mergeCell ref="I356:I357"/>
    <mergeCell ref="K356:K357"/>
    <mergeCell ref="F356:F357"/>
    <mergeCell ref="G356:G357"/>
    <mergeCell ref="H356:H357"/>
    <mergeCell ref="N354:N355"/>
    <mergeCell ref="S354:S355"/>
    <mergeCell ref="T354:T355"/>
    <mergeCell ref="V354:V355"/>
    <mergeCell ref="S356:S357"/>
    <mergeCell ref="J356:J357"/>
    <mergeCell ref="J358:J359"/>
    <mergeCell ref="N356:N357"/>
    <mergeCell ref="O356:O357"/>
    <mergeCell ref="AA362:AA363"/>
    <mergeCell ref="AB362:AB363"/>
    <mergeCell ref="I362:I363"/>
    <mergeCell ref="K362:K363"/>
    <mergeCell ref="X362:X363"/>
    <mergeCell ref="Y362:Y363"/>
    <mergeCell ref="S364:S365"/>
    <mergeCell ref="AA360:AA361"/>
    <mergeCell ref="AB360:AB361"/>
    <mergeCell ref="A362:A363"/>
    <mergeCell ref="B362:B363"/>
    <mergeCell ref="C362:C363"/>
    <mergeCell ref="P362:P363"/>
    <mergeCell ref="P360:P361"/>
    <mergeCell ref="Q360:Q361"/>
    <mergeCell ref="R360:R361"/>
    <mergeCell ref="Q358:Q359"/>
    <mergeCell ref="R358:R359"/>
    <mergeCell ref="AA358:AA359"/>
    <mergeCell ref="AB358:AB359"/>
    <mergeCell ref="A360:A361"/>
    <mergeCell ref="B360:B361"/>
    <mergeCell ref="C360:C361"/>
    <mergeCell ref="I358:I359"/>
    <mergeCell ref="K358:K359"/>
    <mergeCell ref="I360:I361"/>
    <mergeCell ref="K360:K361"/>
    <mergeCell ref="F358:F359"/>
    <mergeCell ref="G358:G359"/>
    <mergeCell ref="H358:H359"/>
    <mergeCell ref="F360:F361"/>
    <mergeCell ref="J360:J361"/>
    <mergeCell ref="AA366:AA367"/>
    <mergeCell ref="AB366:AB367"/>
    <mergeCell ref="A368:A369"/>
    <mergeCell ref="B368:B369"/>
    <mergeCell ref="C368:C369"/>
    <mergeCell ref="P368:P369"/>
    <mergeCell ref="P366:P367"/>
    <mergeCell ref="Q366:Q367"/>
    <mergeCell ref="R366:R367"/>
    <mergeCell ref="Q364:Q365"/>
    <mergeCell ref="R364:R365"/>
    <mergeCell ref="AA364:AA365"/>
    <mergeCell ref="AB364:AB365"/>
    <mergeCell ref="A366:A367"/>
    <mergeCell ref="B366:B367"/>
    <mergeCell ref="C366:C367"/>
    <mergeCell ref="I364:I365"/>
    <mergeCell ref="K364:K365"/>
    <mergeCell ref="I366:I367"/>
    <mergeCell ref="K366:K367"/>
    <mergeCell ref="X364:X365"/>
    <mergeCell ref="Y364:Y365"/>
    <mergeCell ref="X366:X367"/>
    <mergeCell ref="F364:F365"/>
    <mergeCell ref="G364:G365"/>
    <mergeCell ref="H364:H365"/>
    <mergeCell ref="F366:F367"/>
    <mergeCell ref="G366:G367"/>
    <mergeCell ref="A364:A365"/>
    <mergeCell ref="B364:B365"/>
    <mergeCell ref="C364:C365"/>
    <mergeCell ref="P364:P365"/>
    <mergeCell ref="AA370:AA371"/>
    <mergeCell ref="AB370:AB371"/>
    <mergeCell ref="A372:A373"/>
    <mergeCell ref="B372:B373"/>
    <mergeCell ref="C372:C373"/>
    <mergeCell ref="P372:P373"/>
    <mergeCell ref="P370:P371"/>
    <mergeCell ref="Q370:Q371"/>
    <mergeCell ref="R370:R371"/>
    <mergeCell ref="Q368:Q369"/>
    <mergeCell ref="R368:R369"/>
    <mergeCell ref="AA368:AA369"/>
    <mergeCell ref="AB368:AB369"/>
    <mergeCell ref="A370:A371"/>
    <mergeCell ref="B370:B371"/>
    <mergeCell ref="C370:C371"/>
    <mergeCell ref="I368:I369"/>
    <mergeCell ref="K368:K369"/>
    <mergeCell ref="I370:I371"/>
    <mergeCell ref="K370:K371"/>
    <mergeCell ref="F370:F371"/>
    <mergeCell ref="G370:G371"/>
    <mergeCell ref="H370:H371"/>
    <mergeCell ref="S372:S373"/>
    <mergeCell ref="M370:M371"/>
    <mergeCell ref="X368:X369"/>
    <mergeCell ref="Y368:Y369"/>
    <mergeCell ref="X370:X371"/>
    <mergeCell ref="Y370:Y371"/>
    <mergeCell ref="Y372:Y373"/>
    <mergeCell ref="N370:N371"/>
    <mergeCell ref="O370:O371"/>
    <mergeCell ref="AA374:AA375"/>
    <mergeCell ref="AB374:AB375"/>
    <mergeCell ref="A376:A377"/>
    <mergeCell ref="B376:B377"/>
    <mergeCell ref="C376:C377"/>
    <mergeCell ref="P376:P377"/>
    <mergeCell ref="P374:P375"/>
    <mergeCell ref="Q374:Q375"/>
    <mergeCell ref="R374:R375"/>
    <mergeCell ref="Q372:Q373"/>
    <mergeCell ref="R372:R373"/>
    <mergeCell ref="AA372:AA373"/>
    <mergeCell ref="AB372:AB373"/>
    <mergeCell ref="A374:A375"/>
    <mergeCell ref="B374:B375"/>
    <mergeCell ref="C374:C375"/>
    <mergeCell ref="I372:I373"/>
    <mergeCell ref="K372:K373"/>
    <mergeCell ref="I374:I375"/>
    <mergeCell ref="K374:K375"/>
    <mergeCell ref="F372:F373"/>
    <mergeCell ref="G372:G373"/>
    <mergeCell ref="H372:H373"/>
    <mergeCell ref="F374:F375"/>
    <mergeCell ref="T372:T373"/>
    <mergeCell ref="V372:V373"/>
    <mergeCell ref="S374:S375"/>
    <mergeCell ref="T374:T375"/>
    <mergeCell ref="L376:L377"/>
    <mergeCell ref="M372:M373"/>
    <mergeCell ref="M374:M375"/>
    <mergeCell ref="X372:X373"/>
    <mergeCell ref="AA378:AA379"/>
    <mergeCell ref="AB378:AB379"/>
    <mergeCell ref="A380:A381"/>
    <mergeCell ref="B380:B381"/>
    <mergeCell ref="C380:C381"/>
    <mergeCell ref="P380:P381"/>
    <mergeCell ref="P378:P379"/>
    <mergeCell ref="Q378:Q379"/>
    <mergeCell ref="R378:R379"/>
    <mergeCell ref="Q376:Q377"/>
    <mergeCell ref="R376:R377"/>
    <mergeCell ref="AA376:AA377"/>
    <mergeCell ref="AB376:AB377"/>
    <mergeCell ref="A378:A379"/>
    <mergeCell ref="B378:B379"/>
    <mergeCell ref="C378:C379"/>
    <mergeCell ref="I376:I377"/>
    <mergeCell ref="K376:K377"/>
    <mergeCell ref="I378:I379"/>
    <mergeCell ref="K378:K379"/>
    <mergeCell ref="M376:M377"/>
    <mergeCell ref="M378:M379"/>
    <mergeCell ref="X378:X379"/>
    <mergeCell ref="Y378:Y379"/>
    <mergeCell ref="L378:L379"/>
    <mergeCell ref="L380:L381"/>
    <mergeCell ref="O380:O381"/>
    <mergeCell ref="AA382:AA383"/>
    <mergeCell ref="AB382:AB383"/>
    <mergeCell ref="A384:A385"/>
    <mergeCell ref="B384:B385"/>
    <mergeCell ref="C384:C385"/>
    <mergeCell ref="P384:P385"/>
    <mergeCell ref="P382:P383"/>
    <mergeCell ref="Q382:Q383"/>
    <mergeCell ref="R382:R383"/>
    <mergeCell ref="Q380:Q381"/>
    <mergeCell ref="R380:R381"/>
    <mergeCell ref="AA380:AA381"/>
    <mergeCell ref="AB380:AB381"/>
    <mergeCell ref="A382:A383"/>
    <mergeCell ref="B382:B383"/>
    <mergeCell ref="C382:C383"/>
    <mergeCell ref="I380:I381"/>
    <mergeCell ref="K380:K381"/>
    <mergeCell ref="I382:I383"/>
    <mergeCell ref="K382:K383"/>
    <mergeCell ref="K384:K385"/>
    <mergeCell ref="M380:M381"/>
    <mergeCell ref="M382:M383"/>
    <mergeCell ref="M384:M385"/>
    <mergeCell ref="F384:F385"/>
    <mergeCell ref="G384:G385"/>
    <mergeCell ref="H384:H385"/>
    <mergeCell ref="L382:L383"/>
    <mergeCell ref="L384:L385"/>
    <mergeCell ref="N382:N383"/>
    <mergeCell ref="O382:O383"/>
    <mergeCell ref="N384:N385"/>
    <mergeCell ref="AA386:AA387"/>
    <mergeCell ref="AB386:AB387"/>
    <mergeCell ref="A388:A389"/>
    <mergeCell ref="B388:B389"/>
    <mergeCell ref="C388:C389"/>
    <mergeCell ref="P388:P389"/>
    <mergeCell ref="P386:P387"/>
    <mergeCell ref="Q386:Q387"/>
    <mergeCell ref="R386:R387"/>
    <mergeCell ref="Q384:Q385"/>
    <mergeCell ref="R384:R385"/>
    <mergeCell ref="AA384:AA385"/>
    <mergeCell ref="AB384:AB385"/>
    <mergeCell ref="A386:A387"/>
    <mergeCell ref="B386:B387"/>
    <mergeCell ref="C386:C387"/>
    <mergeCell ref="Q388:Q389"/>
    <mergeCell ref="R388:R389"/>
    <mergeCell ref="AA388:AA389"/>
    <mergeCell ref="AB388:AB389"/>
    <mergeCell ref="I384:I385"/>
    <mergeCell ref="I386:I387"/>
    <mergeCell ref="K386:K387"/>
    <mergeCell ref="I388:I389"/>
    <mergeCell ref="K388:K389"/>
    <mergeCell ref="L386:L387"/>
    <mergeCell ref="L388:L389"/>
    <mergeCell ref="O384:O385"/>
    <mergeCell ref="N386:N387"/>
    <mergeCell ref="O386:O387"/>
    <mergeCell ref="F386:F387"/>
    <mergeCell ref="G386:G387"/>
    <mergeCell ref="AA396:AA397"/>
    <mergeCell ref="AB396:AB397"/>
    <mergeCell ref="AA394:AA395"/>
    <mergeCell ref="AB394:AB395"/>
    <mergeCell ref="A396:A397"/>
    <mergeCell ref="B396:B397"/>
    <mergeCell ref="C396:C397"/>
    <mergeCell ref="P396:P397"/>
    <mergeCell ref="P394:P395"/>
    <mergeCell ref="AA392:AA393"/>
    <mergeCell ref="AB392:AB393"/>
    <mergeCell ref="A394:A395"/>
    <mergeCell ref="B394:B395"/>
    <mergeCell ref="C394:C395"/>
    <mergeCell ref="AA390:AA391"/>
    <mergeCell ref="AB390:AB391"/>
    <mergeCell ref="A392:A393"/>
    <mergeCell ref="B392:B393"/>
    <mergeCell ref="C392:C393"/>
    <mergeCell ref="P392:P393"/>
    <mergeCell ref="P390:P391"/>
    <mergeCell ref="A390:A391"/>
    <mergeCell ref="B390:B391"/>
    <mergeCell ref="Q396:Q397"/>
    <mergeCell ref="R396:R397"/>
    <mergeCell ref="Q394:Q395"/>
    <mergeCell ref="R394:R395"/>
    <mergeCell ref="C390:C391"/>
    <mergeCell ref="J396:J397"/>
    <mergeCell ref="L390:L391"/>
    <mergeCell ref="L392:L393"/>
    <mergeCell ref="L394:L395"/>
    <mergeCell ref="Q392:Q393"/>
    <mergeCell ref="R392:R393"/>
    <mergeCell ref="Q390:Q391"/>
    <mergeCell ref="R390:R391"/>
    <mergeCell ref="Q6:Q7"/>
    <mergeCell ref="R6:R7"/>
    <mergeCell ref="Q10:Q11"/>
    <mergeCell ref="R10:R11"/>
    <mergeCell ref="Q14:Q15"/>
    <mergeCell ref="R14:R15"/>
    <mergeCell ref="Q18:Q19"/>
    <mergeCell ref="R18:R19"/>
    <mergeCell ref="Q20:Q21"/>
    <mergeCell ref="R20:R21"/>
    <mergeCell ref="Q24:Q25"/>
    <mergeCell ref="R24:R25"/>
    <mergeCell ref="Q28:Q29"/>
    <mergeCell ref="R28:R29"/>
    <mergeCell ref="Q32:Q33"/>
    <mergeCell ref="R32:R33"/>
    <mergeCell ref="Q36:Q37"/>
    <mergeCell ref="Q362:Q363"/>
    <mergeCell ref="R362:R363"/>
    <mergeCell ref="Q294:Q295"/>
    <mergeCell ref="R294:R295"/>
    <mergeCell ref="R36:R37"/>
    <mergeCell ref="Q38:Q39"/>
    <mergeCell ref="R38:R39"/>
    <mergeCell ref="Q42:Q43"/>
    <mergeCell ref="R42:R43"/>
    <mergeCell ref="Q46:Q47"/>
    <mergeCell ref="R46:R47"/>
    <mergeCell ref="AB6:AB7"/>
    <mergeCell ref="A8:A9"/>
    <mergeCell ref="B8:B9"/>
    <mergeCell ref="C8:C9"/>
    <mergeCell ref="AA4:AA5"/>
    <mergeCell ref="AB4:AB5"/>
    <mergeCell ref="A6:A7"/>
    <mergeCell ref="B6:B7"/>
    <mergeCell ref="C6:C7"/>
    <mergeCell ref="P6:P7"/>
    <mergeCell ref="P4:P5"/>
    <mergeCell ref="Q4:Q5"/>
    <mergeCell ref="R4:R5"/>
    <mergeCell ref="A4:A5"/>
    <mergeCell ref="B4:B5"/>
    <mergeCell ref="C4:C5"/>
    <mergeCell ref="I4:I5"/>
    <mergeCell ref="K4:K5"/>
    <mergeCell ref="I6:I7"/>
    <mergeCell ref="K6:K7"/>
    <mergeCell ref="M4:M5"/>
    <mergeCell ref="M6:M7"/>
    <mergeCell ref="J4:J5"/>
    <mergeCell ref="L4:L5"/>
    <mergeCell ref="L6:L7"/>
    <mergeCell ref="L8:L9"/>
    <mergeCell ref="Z4:Z5"/>
    <mergeCell ref="Z6:Z7"/>
    <mergeCell ref="Z8:Z9"/>
    <mergeCell ref="AB10:AB11"/>
    <mergeCell ref="A12:A13"/>
    <mergeCell ref="B12:B13"/>
    <mergeCell ref="C12:C13"/>
    <mergeCell ref="AB8:AB9"/>
    <mergeCell ref="A10:A11"/>
    <mergeCell ref="B10:B11"/>
    <mergeCell ref="C10:C11"/>
    <mergeCell ref="P10:P11"/>
    <mergeCell ref="P8:P9"/>
    <mergeCell ref="Q8:Q9"/>
    <mergeCell ref="R8:R9"/>
    <mergeCell ref="I8:I9"/>
    <mergeCell ref="K8:K9"/>
    <mergeCell ref="I10:I11"/>
    <mergeCell ref="K10:K11"/>
    <mergeCell ref="M8:M9"/>
    <mergeCell ref="M10:M11"/>
    <mergeCell ref="L10:L11"/>
    <mergeCell ref="L12:L13"/>
    <mergeCell ref="Z10:Z11"/>
    <mergeCell ref="Z12:Z13"/>
    <mergeCell ref="AB12:AB13"/>
    <mergeCell ref="A14:A15"/>
    <mergeCell ref="B14:B15"/>
    <mergeCell ref="C14:C15"/>
    <mergeCell ref="P14:P15"/>
    <mergeCell ref="P12:P13"/>
    <mergeCell ref="Q12:Q13"/>
    <mergeCell ref="R12:R13"/>
    <mergeCell ref="I12:I13"/>
    <mergeCell ref="K12:K13"/>
    <mergeCell ref="I14:I15"/>
    <mergeCell ref="K14:K15"/>
    <mergeCell ref="M12:M13"/>
    <mergeCell ref="M14:M15"/>
    <mergeCell ref="X16:X17"/>
    <mergeCell ref="Y16:Y17"/>
    <mergeCell ref="L14:L15"/>
    <mergeCell ref="L16:L17"/>
    <mergeCell ref="A16:A17"/>
    <mergeCell ref="B16:B17"/>
    <mergeCell ref="C16:C17"/>
    <mergeCell ref="Z14:Z15"/>
    <mergeCell ref="Z16:Z17"/>
    <mergeCell ref="AB16:AB17"/>
    <mergeCell ref="V16:V17"/>
    <mergeCell ref="P16:P17"/>
    <mergeCell ref="Q16:Q17"/>
    <mergeCell ref="R16:R17"/>
    <mergeCell ref="I16:I17"/>
    <mergeCell ref="K16:K17"/>
    <mergeCell ref="I18:I19"/>
    <mergeCell ref="K18:K19"/>
    <mergeCell ref="H16:H17"/>
    <mergeCell ref="F18:F19"/>
    <mergeCell ref="G18:G19"/>
    <mergeCell ref="H18:H19"/>
    <mergeCell ref="M16:M17"/>
    <mergeCell ref="M18:M19"/>
    <mergeCell ref="AB14:AB15"/>
    <mergeCell ref="S18:S19"/>
    <mergeCell ref="T18:T19"/>
    <mergeCell ref="V18:V19"/>
    <mergeCell ref="L18:L19"/>
    <mergeCell ref="Z18:Z19"/>
    <mergeCell ref="AB20:AB21"/>
    <mergeCell ref="A22:A23"/>
    <mergeCell ref="B22:B23"/>
    <mergeCell ref="C22:C23"/>
    <mergeCell ref="A20:A21"/>
    <mergeCell ref="B20:B21"/>
    <mergeCell ref="C20:C21"/>
    <mergeCell ref="P20:P21"/>
    <mergeCell ref="I20:I21"/>
    <mergeCell ref="K20:K21"/>
    <mergeCell ref="F20:F21"/>
    <mergeCell ref="G20:G21"/>
    <mergeCell ref="H20:H21"/>
    <mergeCell ref="M20:M21"/>
    <mergeCell ref="S20:S21"/>
    <mergeCell ref="T20:T21"/>
    <mergeCell ref="AB18:AB19"/>
    <mergeCell ref="L20:L21"/>
    <mergeCell ref="L22:L23"/>
    <mergeCell ref="Z20:Z21"/>
    <mergeCell ref="Z22:Z23"/>
    <mergeCell ref="A18:A19"/>
    <mergeCell ref="B18:B19"/>
    <mergeCell ref="C18:C19"/>
    <mergeCell ref="P18:P19"/>
    <mergeCell ref="V20:V21"/>
    <mergeCell ref="S22:S23"/>
    <mergeCell ref="T22:T23"/>
    <mergeCell ref="V22:V23"/>
    <mergeCell ref="AB24:AB25"/>
    <mergeCell ref="A26:A27"/>
    <mergeCell ref="B26:B27"/>
    <mergeCell ref="C26:C27"/>
    <mergeCell ref="AB22:AB23"/>
    <mergeCell ref="A24:A25"/>
    <mergeCell ref="B24:B25"/>
    <mergeCell ref="C24:C25"/>
    <mergeCell ref="P24:P25"/>
    <mergeCell ref="P22:P23"/>
    <mergeCell ref="Q22:Q23"/>
    <mergeCell ref="R22:R23"/>
    <mergeCell ref="I22:I23"/>
    <mergeCell ref="K22:K23"/>
    <mergeCell ref="I24:I25"/>
    <mergeCell ref="K24:K25"/>
    <mergeCell ref="F22:F23"/>
    <mergeCell ref="G22:G23"/>
    <mergeCell ref="H22:H23"/>
    <mergeCell ref="F24:F25"/>
    <mergeCell ref="G24:G25"/>
    <mergeCell ref="H24:H25"/>
    <mergeCell ref="M22:M23"/>
    <mergeCell ref="M24:M25"/>
    <mergeCell ref="L24:L25"/>
    <mergeCell ref="L26:L27"/>
    <mergeCell ref="N24:N25"/>
    <mergeCell ref="O24:O25"/>
    <mergeCell ref="N26:N27"/>
    <mergeCell ref="O26:O27"/>
    <mergeCell ref="Z24:Z25"/>
    <mergeCell ref="Z26:Z27"/>
    <mergeCell ref="AB28:AB29"/>
    <mergeCell ref="A30:A31"/>
    <mergeCell ref="B30:B31"/>
    <mergeCell ref="C30:C31"/>
    <mergeCell ref="AB26:AB27"/>
    <mergeCell ref="A28:A29"/>
    <mergeCell ref="B28:B29"/>
    <mergeCell ref="C28:C29"/>
    <mergeCell ref="P28:P29"/>
    <mergeCell ref="P26:P27"/>
    <mergeCell ref="Q26:Q27"/>
    <mergeCell ref="R26:R27"/>
    <mergeCell ref="I26:I27"/>
    <mergeCell ref="K26:K27"/>
    <mergeCell ref="I28:I29"/>
    <mergeCell ref="K28:K29"/>
    <mergeCell ref="F26:F27"/>
    <mergeCell ref="G26:G27"/>
    <mergeCell ref="H26:H27"/>
    <mergeCell ref="F28:F29"/>
    <mergeCell ref="M26:M27"/>
    <mergeCell ref="M28:M29"/>
    <mergeCell ref="L28:L29"/>
    <mergeCell ref="L30:L31"/>
    <mergeCell ref="N28:N29"/>
    <mergeCell ref="O28:O29"/>
    <mergeCell ref="N30:N31"/>
    <mergeCell ref="O30:O31"/>
    <mergeCell ref="Z28:Z29"/>
    <mergeCell ref="Z30:Z31"/>
    <mergeCell ref="AB32:AB33"/>
    <mergeCell ref="A34:A35"/>
    <mergeCell ref="B34:B35"/>
    <mergeCell ref="C34:C35"/>
    <mergeCell ref="AB30:AB31"/>
    <mergeCell ref="A32:A33"/>
    <mergeCell ref="B32:B33"/>
    <mergeCell ref="C32:C33"/>
    <mergeCell ref="P32:P33"/>
    <mergeCell ref="P30:P31"/>
    <mergeCell ref="Q30:Q31"/>
    <mergeCell ref="R30:R31"/>
    <mergeCell ref="I30:I31"/>
    <mergeCell ref="K30:K31"/>
    <mergeCell ref="I32:I33"/>
    <mergeCell ref="K32:K33"/>
    <mergeCell ref="X32:X33"/>
    <mergeCell ref="Y32:Y33"/>
    <mergeCell ref="S30:S31"/>
    <mergeCell ref="H30:H31"/>
    <mergeCell ref="F32:F33"/>
    <mergeCell ref="G32:G33"/>
    <mergeCell ref="H32:H33"/>
    <mergeCell ref="M30:M31"/>
    <mergeCell ref="M32:M33"/>
    <mergeCell ref="S34:S35"/>
    <mergeCell ref="T34:T35"/>
    <mergeCell ref="V34:V35"/>
    <mergeCell ref="L32:L33"/>
    <mergeCell ref="L34:L35"/>
    <mergeCell ref="N32:N33"/>
    <mergeCell ref="O32:O33"/>
    <mergeCell ref="AB36:AB37"/>
    <mergeCell ref="AB34:AB35"/>
    <mergeCell ref="A36:A37"/>
    <mergeCell ref="B36:B37"/>
    <mergeCell ref="C36:C37"/>
    <mergeCell ref="P36:P37"/>
    <mergeCell ref="P34:P35"/>
    <mergeCell ref="Q34:Q35"/>
    <mergeCell ref="R34:R35"/>
    <mergeCell ref="I34:I35"/>
    <mergeCell ref="K34:K35"/>
    <mergeCell ref="I36:I37"/>
    <mergeCell ref="K36:K37"/>
    <mergeCell ref="X34:X35"/>
    <mergeCell ref="Y34:Y35"/>
    <mergeCell ref="X36:X37"/>
    <mergeCell ref="F34:F35"/>
    <mergeCell ref="G34:G35"/>
    <mergeCell ref="H34:H35"/>
    <mergeCell ref="F36:F37"/>
    <mergeCell ref="G36:G37"/>
    <mergeCell ref="H36:H37"/>
    <mergeCell ref="M34:M35"/>
    <mergeCell ref="M36:M37"/>
    <mergeCell ref="L36:L37"/>
    <mergeCell ref="N34:N35"/>
    <mergeCell ref="O34:O35"/>
    <mergeCell ref="N36:N37"/>
    <mergeCell ref="O36:O37"/>
    <mergeCell ref="AA38:AA39"/>
    <mergeCell ref="AB38:AB39"/>
    <mergeCell ref="A40:A41"/>
    <mergeCell ref="B40:B41"/>
    <mergeCell ref="C40:C41"/>
    <mergeCell ref="A38:A39"/>
    <mergeCell ref="B38:B39"/>
    <mergeCell ref="C38:C39"/>
    <mergeCell ref="P38:P39"/>
    <mergeCell ref="I38:I39"/>
    <mergeCell ref="K38:K39"/>
    <mergeCell ref="F38:F39"/>
    <mergeCell ref="G38:G39"/>
    <mergeCell ref="H38:H39"/>
    <mergeCell ref="S40:S41"/>
    <mergeCell ref="L38:L39"/>
    <mergeCell ref="L40:L41"/>
    <mergeCell ref="M38:M39"/>
    <mergeCell ref="AB42:AB43"/>
    <mergeCell ref="A44:A45"/>
    <mergeCell ref="B44:B45"/>
    <mergeCell ref="C44:C45"/>
    <mergeCell ref="AA40:AA41"/>
    <mergeCell ref="AB40:AB41"/>
    <mergeCell ref="A42:A43"/>
    <mergeCell ref="B42:B43"/>
    <mergeCell ref="C42:C43"/>
    <mergeCell ref="P42:P43"/>
    <mergeCell ref="P40:P41"/>
    <mergeCell ref="Q40:Q41"/>
    <mergeCell ref="R40:R41"/>
    <mergeCell ref="I40:I41"/>
    <mergeCell ref="K40:K41"/>
    <mergeCell ref="I42:I43"/>
    <mergeCell ref="K42:K43"/>
    <mergeCell ref="F40:F41"/>
    <mergeCell ref="G40:G41"/>
    <mergeCell ref="H40:H41"/>
    <mergeCell ref="F42:F43"/>
    <mergeCell ref="G42:G43"/>
    <mergeCell ref="H42:H43"/>
    <mergeCell ref="X40:X41"/>
    <mergeCell ref="Y40:Y41"/>
    <mergeCell ref="Z40:Z41"/>
    <mergeCell ref="L42:L43"/>
    <mergeCell ref="L44:L45"/>
    <mergeCell ref="M40:M41"/>
    <mergeCell ref="M42:M43"/>
    <mergeCell ref="T40:T41"/>
    <mergeCell ref="V40:V41"/>
    <mergeCell ref="AB46:AB47"/>
    <mergeCell ref="A48:A49"/>
    <mergeCell ref="B48:B49"/>
    <mergeCell ref="C48:C49"/>
    <mergeCell ref="AB44:AB45"/>
    <mergeCell ref="A46:A47"/>
    <mergeCell ref="B46:B47"/>
    <mergeCell ref="C46:C47"/>
    <mergeCell ref="P46:P47"/>
    <mergeCell ref="P44:P45"/>
    <mergeCell ref="Q44:Q45"/>
    <mergeCell ref="R44:R45"/>
    <mergeCell ref="I44:I45"/>
    <mergeCell ref="K44:K45"/>
    <mergeCell ref="I46:I47"/>
    <mergeCell ref="K46:K47"/>
    <mergeCell ref="X46:X47"/>
    <mergeCell ref="Y46:Y47"/>
    <mergeCell ref="U44:U45"/>
    <mergeCell ref="F44:F45"/>
    <mergeCell ref="G44:G45"/>
    <mergeCell ref="H44:H45"/>
    <mergeCell ref="F46:F47"/>
    <mergeCell ref="G46:G47"/>
    <mergeCell ref="H46:H47"/>
    <mergeCell ref="X44:X45"/>
    <mergeCell ref="L46:L47"/>
    <mergeCell ref="L48:L49"/>
    <mergeCell ref="M44:M45"/>
    <mergeCell ref="M46:M47"/>
    <mergeCell ref="Z48:Z49"/>
    <mergeCell ref="S44:S45"/>
    <mergeCell ref="Q50:Q51"/>
    <mergeCell ref="R50:R51"/>
    <mergeCell ref="AB50:AB51"/>
    <mergeCell ref="A52:A53"/>
    <mergeCell ref="B52:B53"/>
    <mergeCell ref="C52:C53"/>
    <mergeCell ref="AB48:AB49"/>
    <mergeCell ref="A50:A51"/>
    <mergeCell ref="B50:B51"/>
    <mergeCell ref="C50:C51"/>
    <mergeCell ref="P50:P51"/>
    <mergeCell ref="P48:P49"/>
    <mergeCell ref="Q48:Q49"/>
    <mergeCell ref="R48:R49"/>
    <mergeCell ref="I48:I49"/>
    <mergeCell ref="K48:K49"/>
    <mergeCell ref="I50:I51"/>
    <mergeCell ref="K50:K51"/>
    <mergeCell ref="X48:X49"/>
    <mergeCell ref="Y48:Y49"/>
    <mergeCell ref="X50:X51"/>
    <mergeCell ref="F48:F49"/>
    <mergeCell ref="G48:G49"/>
    <mergeCell ref="H48:H49"/>
    <mergeCell ref="F50:F51"/>
    <mergeCell ref="G50:G51"/>
    <mergeCell ref="H50:H51"/>
    <mergeCell ref="Y50:Y51"/>
    <mergeCell ref="L50:L51"/>
    <mergeCell ref="L52:L53"/>
    <mergeCell ref="M48:M49"/>
    <mergeCell ref="M50:M51"/>
    <mergeCell ref="Q54:Q55"/>
    <mergeCell ref="R54:R55"/>
    <mergeCell ref="AB54:AB55"/>
    <mergeCell ref="A56:A57"/>
    <mergeCell ref="B56:B57"/>
    <mergeCell ref="C56:C57"/>
    <mergeCell ref="AB52:AB53"/>
    <mergeCell ref="A54:A55"/>
    <mergeCell ref="B54:B55"/>
    <mergeCell ref="C54:C55"/>
    <mergeCell ref="P54:P55"/>
    <mergeCell ref="P52:P53"/>
    <mergeCell ref="Q52:Q53"/>
    <mergeCell ref="R52:R53"/>
    <mergeCell ref="I52:I53"/>
    <mergeCell ref="K52:K53"/>
    <mergeCell ref="I54:I55"/>
    <mergeCell ref="K54:K55"/>
    <mergeCell ref="F54:F55"/>
    <mergeCell ref="G54:G55"/>
    <mergeCell ref="H54:H55"/>
    <mergeCell ref="M52:M53"/>
    <mergeCell ref="F52:F53"/>
    <mergeCell ref="G52:G53"/>
    <mergeCell ref="H52:H53"/>
    <mergeCell ref="X52:X53"/>
    <mergeCell ref="Y52:Y53"/>
    <mergeCell ref="X54:X55"/>
    <mergeCell ref="J54:J55"/>
    <mergeCell ref="J56:J57"/>
    <mergeCell ref="L54:L55"/>
    <mergeCell ref="L56:L57"/>
    <mergeCell ref="Q58:Q59"/>
    <mergeCell ref="R58:R59"/>
    <mergeCell ref="AB58:AB59"/>
    <mergeCell ref="A60:A61"/>
    <mergeCell ref="B60:B61"/>
    <mergeCell ref="C60:C61"/>
    <mergeCell ref="AB56:AB57"/>
    <mergeCell ref="A58:A59"/>
    <mergeCell ref="B58:B59"/>
    <mergeCell ref="C58:C59"/>
    <mergeCell ref="P58:P59"/>
    <mergeCell ref="P56:P57"/>
    <mergeCell ref="Q56:Q57"/>
    <mergeCell ref="R56:R57"/>
    <mergeCell ref="I56:I57"/>
    <mergeCell ref="K56:K57"/>
    <mergeCell ref="I58:I59"/>
    <mergeCell ref="K58:K59"/>
    <mergeCell ref="F56:F57"/>
    <mergeCell ref="G56:G57"/>
    <mergeCell ref="H56:H57"/>
    <mergeCell ref="F58:F59"/>
    <mergeCell ref="G58:G59"/>
    <mergeCell ref="H58:H59"/>
    <mergeCell ref="X56:X57"/>
    <mergeCell ref="Y56:Y57"/>
    <mergeCell ref="J58:J59"/>
    <mergeCell ref="J60:J61"/>
    <mergeCell ref="L58:L59"/>
    <mergeCell ref="L60:L61"/>
    <mergeCell ref="Q62:Q63"/>
    <mergeCell ref="R62:R63"/>
    <mergeCell ref="AB62:AB63"/>
    <mergeCell ref="A64:A65"/>
    <mergeCell ref="B64:B65"/>
    <mergeCell ref="C64:C65"/>
    <mergeCell ref="AB60:AB61"/>
    <mergeCell ref="A62:A63"/>
    <mergeCell ref="B62:B63"/>
    <mergeCell ref="C62:C63"/>
    <mergeCell ref="P62:P63"/>
    <mergeCell ref="P60:P61"/>
    <mergeCell ref="Q60:Q61"/>
    <mergeCell ref="R60:R61"/>
    <mergeCell ref="I60:I61"/>
    <mergeCell ref="K60:K61"/>
    <mergeCell ref="I62:I63"/>
    <mergeCell ref="K62:K63"/>
    <mergeCell ref="X62:X63"/>
    <mergeCell ref="Y62:Y63"/>
    <mergeCell ref="S64:S65"/>
    <mergeCell ref="F60:F61"/>
    <mergeCell ref="G60:G61"/>
    <mergeCell ref="H60:H61"/>
    <mergeCell ref="F62:F63"/>
    <mergeCell ref="G62:G63"/>
    <mergeCell ref="H62:H63"/>
    <mergeCell ref="V64:V65"/>
    <mergeCell ref="J62:J63"/>
    <mergeCell ref="J64:J65"/>
    <mergeCell ref="L62:L63"/>
    <mergeCell ref="L64:L65"/>
    <mergeCell ref="Q66:Q67"/>
    <mergeCell ref="R66:R67"/>
    <mergeCell ref="AB66:AB67"/>
    <mergeCell ref="A68:A69"/>
    <mergeCell ref="B68:B69"/>
    <mergeCell ref="C68:C69"/>
    <mergeCell ref="AB64:AB65"/>
    <mergeCell ref="A66:A67"/>
    <mergeCell ref="B66:B67"/>
    <mergeCell ref="C66:C67"/>
    <mergeCell ref="P66:P67"/>
    <mergeCell ref="P64:P65"/>
    <mergeCell ref="Q64:Q65"/>
    <mergeCell ref="R64:R65"/>
    <mergeCell ref="I64:I65"/>
    <mergeCell ref="K64:K65"/>
    <mergeCell ref="I66:I67"/>
    <mergeCell ref="K66:K67"/>
    <mergeCell ref="X64:X65"/>
    <mergeCell ref="Y64:Y65"/>
    <mergeCell ref="X66:X67"/>
    <mergeCell ref="F64:F65"/>
    <mergeCell ref="G64:G65"/>
    <mergeCell ref="H64:H65"/>
    <mergeCell ref="F66:F67"/>
    <mergeCell ref="G66:G67"/>
    <mergeCell ref="H66:H67"/>
    <mergeCell ref="T64:T65"/>
    <mergeCell ref="J66:J67"/>
    <mergeCell ref="J68:J69"/>
    <mergeCell ref="L66:L67"/>
    <mergeCell ref="L68:L69"/>
    <mergeCell ref="Q70:Q71"/>
    <mergeCell ref="R70:R71"/>
    <mergeCell ref="AB70:AB71"/>
    <mergeCell ref="A72:A73"/>
    <mergeCell ref="B72:B73"/>
    <mergeCell ref="C72:C73"/>
    <mergeCell ref="AB68:AB69"/>
    <mergeCell ref="A70:A71"/>
    <mergeCell ref="B70:B71"/>
    <mergeCell ref="C70:C71"/>
    <mergeCell ref="P70:P71"/>
    <mergeCell ref="P68:P69"/>
    <mergeCell ref="Q68:Q69"/>
    <mergeCell ref="R68:R69"/>
    <mergeCell ref="I68:I69"/>
    <mergeCell ref="K68:K69"/>
    <mergeCell ref="I70:I71"/>
    <mergeCell ref="K70:K71"/>
    <mergeCell ref="F70:F71"/>
    <mergeCell ref="G70:G71"/>
    <mergeCell ref="H70:H71"/>
    <mergeCell ref="J70:J71"/>
    <mergeCell ref="F68:F69"/>
    <mergeCell ref="G68:G69"/>
    <mergeCell ref="H68:H69"/>
    <mergeCell ref="J72:J73"/>
    <mergeCell ref="L70:L71"/>
    <mergeCell ref="L72:L73"/>
    <mergeCell ref="AB72:AB73"/>
    <mergeCell ref="Z68:Z69"/>
    <mergeCell ref="Z70:Z71"/>
    <mergeCell ref="Z72:Z73"/>
    <mergeCell ref="A74:A75"/>
    <mergeCell ref="B74:B75"/>
    <mergeCell ref="C74:C75"/>
    <mergeCell ref="P74:P75"/>
    <mergeCell ref="P72:P73"/>
    <mergeCell ref="Q72:Q73"/>
    <mergeCell ref="R72:R73"/>
    <mergeCell ref="I72:I73"/>
    <mergeCell ref="K72:K73"/>
    <mergeCell ref="I74:I75"/>
    <mergeCell ref="K74:K75"/>
    <mergeCell ref="F72:F73"/>
    <mergeCell ref="G72:G73"/>
    <mergeCell ref="H72:H73"/>
    <mergeCell ref="F74:F75"/>
    <mergeCell ref="G74:G75"/>
    <mergeCell ref="H74:H75"/>
    <mergeCell ref="M74:M75"/>
    <mergeCell ref="X74:X75"/>
    <mergeCell ref="Y74:Y75"/>
    <mergeCell ref="J74:J75"/>
    <mergeCell ref="L74:L75"/>
    <mergeCell ref="H78:H79"/>
    <mergeCell ref="A78:A79"/>
    <mergeCell ref="B78:B79"/>
    <mergeCell ref="C78:C79"/>
    <mergeCell ref="AA78:AA79"/>
    <mergeCell ref="AB76:AB77"/>
    <mergeCell ref="P76:P77"/>
    <mergeCell ref="Q76:Q77"/>
    <mergeCell ref="R76:R77"/>
    <mergeCell ref="I76:I77"/>
    <mergeCell ref="K76:K77"/>
    <mergeCell ref="S76:S77"/>
    <mergeCell ref="F76:F77"/>
    <mergeCell ref="G76:G77"/>
    <mergeCell ref="H76:H77"/>
    <mergeCell ref="M76:M77"/>
    <mergeCell ref="Q74:Q75"/>
    <mergeCell ref="R74:R75"/>
    <mergeCell ref="AB74:AB75"/>
    <mergeCell ref="A76:A77"/>
    <mergeCell ref="B76:B77"/>
    <mergeCell ref="C76:C77"/>
    <mergeCell ref="X76:X77"/>
    <mergeCell ref="J76:J77"/>
    <mergeCell ref="J78:J79"/>
    <mergeCell ref="L76:L77"/>
    <mergeCell ref="L78:L79"/>
    <mergeCell ref="Z74:Z75"/>
    <mergeCell ref="Q82:Q83"/>
    <mergeCell ref="R82:R83"/>
    <mergeCell ref="AB82:AB83"/>
    <mergeCell ref="A82:A83"/>
    <mergeCell ref="B82:B83"/>
    <mergeCell ref="C82:C83"/>
    <mergeCell ref="P82:P83"/>
    <mergeCell ref="I82:I83"/>
    <mergeCell ref="K82:K83"/>
    <mergeCell ref="F82:F83"/>
    <mergeCell ref="G82:G83"/>
    <mergeCell ref="H82:H83"/>
    <mergeCell ref="Q80:Q81"/>
    <mergeCell ref="R80:R81"/>
    <mergeCell ref="AB80:AB81"/>
    <mergeCell ref="AB78:AB79"/>
    <mergeCell ref="A80:A81"/>
    <mergeCell ref="B80:B81"/>
    <mergeCell ref="C80:C81"/>
    <mergeCell ref="P80:P81"/>
    <mergeCell ref="P78:P79"/>
    <mergeCell ref="Q78:Q79"/>
    <mergeCell ref="R78:R79"/>
    <mergeCell ref="I78:I79"/>
    <mergeCell ref="K78:K79"/>
    <mergeCell ref="I80:I81"/>
    <mergeCell ref="K80:K81"/>
    <mergeCell ref="F80:F81"/>
    <mergeCell ref="G80:G81"/>
    <mergeCell ref="H80:H81"/>
    <mergeCell ref="F78:F79"/>
    <mergeCell ref="G78:G79"/>
    <mergeCell ref="Q84:Q85"/>
    <mergeCell ref="R84:R85"/>
    <mergeCell ref="AB84:AB85"/>
    <mergeCell ref="A86:A87"/>
    <mergeCell ref="B86:B87"/>
    <mergeCell ref="C86:C87"/>
    <mergeCell ref="A84:A85"/>
    <mergeCell ref="B84:B85"/>
    <mergeCell ref="C84:C85"/>
    <mergeCell ref="P84:P85"/>
    <mergeCell ref="I84:I85"/>
    <mergeCell ref="K84:K85"/>
    <mergeCell ref="X84:X85"/>
    <mergeCell ref="Y84:Y85"/>
    <mergeCell ref="L84:L85"/>
    <mergeCell ref="F84:F85"/>
    <mergeCell ref="G84:G85"/>
    <mergeCell ref="H84:H85"/>
    <mergeCell ref="G90:G91"/>
    <mergeCell ref="H90:H91"/>
    <mergeCell ref="X90:X91"/>
    <mergeCell ref="Y90:Y91"/>
    <mergeCell ref="X92:X93"/>
    <mergeCell ref="Q88:Q89"/>
    <mergeCell ref="R88:R89"/>
    <mergeCell ref="AB88:AB89"/>
    <mergeCell ref="A90:A91"/>
    <mergeCell ref="B90:B91"/>
    <mergeCell ref="C90:C91"/>
    <mergeCell ref="AB86:AB87"/>
    <mergeCell ref="A88:A89"/>
    <mergeCell ref="B88:B89"/>
    <mergeCell ref="C88:C89"/>
    <mergeCell ref="P88:P89"/>
    <mergeCell ref="P86:P87"/>
    <mergeCell ref="Q86:Q87"/>
    <mergeCell ref="R86:R87"/>
    <mergeCell ref="I86:I87"/>
    <mergeCell ref="K86:K87"/>
    <mergeCell ref="I88:I89"/>
    <mergeCell ref="K88:K89"/>
    <mergeCell ref="X86:X87"/>
    <mergeCell ref="Y86:Y87"/>
    <mergeCell ref="X88:X89"/>
    <mergeCell ref="F86:F87"/>
    <mergeCell ref="G86:G87"/>
    <mergeCell ref="H86:H87"/>
    <mergeCell ref="F88:F89"/>
    <mergeCell ref="G88:G89"/>
    <mergeCell ref="H88:H89"/>
    <mergeCell ref="AB94:AB95"/>
    <mergeCell ref="P94:P95"/>
    <mergeCell ref="Q94:Q95"/>
    <mergeCell ref="R94:R95"/>
    <mergeCell ref="I94:I95"/>
    <mergeCell ref="K94:K95"/>
    <mergeCell ref="F94:F95"/>
    <mergeCell ref="G94:G95"/>
    <mergeCell ref="H94:H95"/>
    <mergeCell ref="Q92:Q93"/>
    <mergeCell ref="R92:R93"/>
    <mergeCell ref="AB92:AB93"/>
    <mergeCell ref="A94:A95"/>
    <mergeCell ref="B94:B95"/>
    <mergeCell ref="C94:C95"/>
    <mergeCell ref="AB90:AB91"/>
    <mergeCell ref="A92:A93"/>
    <mergeCell ref="B92:B93"/>
    <mergeCell ref="C92:C93"/>
    <mergeCell ref="P92:P93"/>
    <mergeCell ref="P90:P91"/>
    <mergeCell ref="Q90:Q91"/>
    <mergeCell ref="R90:R91"/>
    <mergeCell ref="I90:I91"/>
    <mergeCell ref="K90:K91"/>
    <mergeCell ref="I92:I93"/>
    <mergeCell ref="K92:K93"/>
    <mergeCell ref="F92:F93"/>
    <mergeCell ref="G92:G93"/>
    <mergeCell ref="H92:H93"/>
    <mergeCell ref="S90:S91"/>
    <mergeCell ref="F90:F91"/>
    <mergeCell ref="Q100:Q101"/>
    <mergeCell ref="R100:R101"/>
    <mergeCell ref="AA100:AA101"/>
    <mergeCell ref="AB100:AB101"/>
    <mergeCell ref="A102:A103"/>
    <mergeCell ref="B102:B103"/>
    <mergeCell ref="C102:C103"/>
    <mergeCell ref="AB96:AB97"/>
    <mergeCell ref="A100:A101"/>
    <mergeCell ref="B100:B101"/>
    <mergeCell ref="C100:C101"/>
    <mergeCell ref="P100:P101"/>
    <mergeCell ref="P96:P97"/>
    <mergeCell ref="Q96:Q97"/>
    <mergeCell ref="R96:R97"/>
    <mergeCell ref="I96:I97"/>
    <mergeCell ref="K96:K97"/>
    <mergeCell ref="I100:I101"/>
    <mergeCell ref="K100:K101"/>
    <mergeCell ref="X100:X101"/>
    <mergeCell ref="Y100:Y101"/>
    <mergeCell ref="S102:S103"/>
    <mergeCell ref="F96:F97"/>
    <mergeCell ref="G96:G97"/>
    <mergeCell ref="H96:H97"/>
    <mergeCell ref="F100:F101"/>
    <mergeCell ref="G100:G101"/>
    <mergeCell ref="H100:H101"/>
    <mergeCell ref="A96:A97"/>
    <mergeCell ref="B96:B97"/>
    <mergeCell ref="C96:C97"/>
    <mergeCell ref="A104:A105"/>
    <mergeCell ref="B104:B105"/>
    <mergeCell ref="C104:C105"/>
    <mergeCell ref="AA102:AA103"/>
    <mergeCell ref="AB102:AB103"/>
    <mergeCell ref="P102:P103"/>
    <mergeCell ref="Q102:Q103"/>
    <mergeCell ref="R102:R103"/>
    <mergeCell ref="I102:I103"/>
    <mergeCell ref="K102:K103"/>
    <mergeCell ref="X102:X103"/>
    <mergeCell ref="Y102:Y103"/>
    <mergeCell ref="F102:F103"/>
    <mergeCell ref="G102:G103"/>
    <mergeCell ref="H102:H103"/>
    <mergeCell ref="N104:N105"/>
    <mergeCell ref="O104:O105"/>
    <mergeCell ref="G104:G105"/>
    <mergeCell ref="H104:H105"/>
    <mergeCell ref="T102:T103"/>
    <mergeCell ref="V102:V103"/>
    <mergeCell ref="S104:S105"/>
    <mergeCell ref="T104:T105"/>
    <mergeCell ref="V104:V105"/>
    <mergeCell ref="Q106:Q107"/>
    <mergeCell ref="R106:R107"/>
    <mergeCell ref="AA106:AA107"/>
    <mergeCell ref="AB106:AB107"/>
    <mergeCell ref="A110:A111"/>
    <mergeCell ref="B110:B111"/>
    <mergeCell ref="C110:C111"/>
    <mergeCell ref="AA104:AA105"/>
    <mergeCell ref="AB104:AB105"/>
    <mergeCell ref="A106:A107"/>
    <mergeCell ref="B106:B107"/>
    <mergeCell ref="C106:C107"/>
    <mergeCell ref="P106:P107"/>
    <mergeCell ref="P104:P105"/>
    <mergeCell ref="Q104:Q105"/>
    <mergeCell ref="R104:R105"/>
    <mergeCell ref="I104:I105"/>
    <mergeCell ref="K104:K105"/>
    <mergeCell ref="I106:I107"/>
    <mergeCell ref="K106:K107"/>
    <mergeCell ref="F106:F107"/>
    <mergeCell ref="G106:G107"/>
    <mergeCell ref="H106:H107"/>
    <mergeCell ref="U104:U105"/>
    <mergeCell ref="X106:X107"/>
    <mergeCell ref="Y106:Y107"/>
    <mergeCell ref="Z106:Z107"/>
    <mergeCell ref="N106:N107"/>
    <mergeCell ref="O106:O107"/>
    <mergeCell ref="N110:N111"/>
    <mergeCell ref="O110:O111"/>
    <mergeCell ref="F104:F105"/>
    <mergeCell ref="Q112:Q113"/>
    <mergeCell ref="R112:R113"/>
    <mergeCell ref="AA112:AA113"/>
    <mergeCell ref="AB112:AB113"/>
    <mergeCell ref="A114:A115"/>
    <mergeCell ref="B114:B115"/>
    <mergeCell ref="C114:C115"/>
    <mergeCell ref="AA110:AA111"/>
    <mergeCell ref="AB110:AB111"/>
    <mergeCell ref="A112:A113"/>
    <mergeCell ref="B112:B113"/>
    <mergeCell ref="C112:C113"/>
    <mergeCell ref="P112:P113"/>
    <mergeCell ref="P110:P111"/>
    <mergeCell ref="Q110:Q111"/>
    <mergeCell ref="R110:R111"/>
    <mergeCell ref="I110:I111"/>
    <mergeCell ref="K110:K111"/>
    <mergeCell ref="I112:I113"/>
    <mergeCell ref="K112:K113"/>
    <mergeCell ref="F110:F111"/>
    <mergeCell ref="G110:G111"/>
    <mergeCell ref="H110:H111"/>
    <mergeCell ref="F112:F113"/>
    <mergeCell ref="X110:X111"/>
    <mergeCell ref="Y110:Y111"/>
    <mergeCell ref="Z110:Z111"/>
    <mergeCell ref="X112:X113"/>
    <mergeCell ref="G112:G113"/>
    <mergeCell ref="H112:H113"/>
    <mergeCell ref="F114:F115"/>
    <mergeCell ref="G114:G115"/>
    <mergeCell ref="Q116:Q117"/>
    <mergeCell ref="R116:R117"/>
    <mergeCell ref="AA116:AA117"/>
    <mergeCell ref="AB116:AB117"/>
    <mergeCell ref="A118:A119"/>
    <mergeCell ref="B118:B119"/>
    <mergeCell ref="C118:C119"/>
    <mergeCell ref="AA114:AA115"/>
    <mergeCell ref="AB114:AB115"/>
    <mergeCell ref="A116:A117"/>
    <mergeCell ref="B116:B117"/>
    <mergeCell ref="C116:C117"/>
    <mergeCell ref="P116:P117"/>
    <mergeCell ref="P114:P115"/>
    <mergeCell ref="Q114:Q115"/>
    <mergeCell ref="R114:R115"/>
    <mergeCell ref="I114:I115"/>
    <mergeCell ref="K114:K115"/>
    <mergeCell ref="I116:I117"/>
    <mergeCell ref="K116:K117"/>
    <mergeCell ref="M114:M115"/>
    <mergeCell ref="M116:M117"/>
    <mergeCell ref="X116:X117"/>
    <mergeCell ref="Y116:Y117"/>
    <mergeCell ref="S114:S115"/>
    <mergeCell ref="T114:T115"/>
    <mergeCell ref="V114:V115"/>
    <mergeCell ref="S116:S117"/>
    <mergeCell ref="J116:J117"/>
    <mergeCell ref="J118:J119"/>
    <mergeCell ref="L118:L119"/>
    <mergeCell ref="W118:W119"/>
    <mergeCell ref="Q120:Q121"/>
    <mergeCell ref="R120:R121"/>
    <mergeCell ref="AA120:AA121"/>
    <mergeCell ref="AB120:AB121"/>
    <mergeCell ref="A122:A123"/>
    <mergeCell ref="B122:B123"/>
    <mergeCell ref="C122:C123"/>
    <mergeCell ref="AA118:AA119"/>
    <mergeCell ref="AB118:AB119"/>
    <mergeCell ref="A120:A121"/>
    <mergeCell ref="B120:B121"/>
    <mergeCell ref="C120:C121"/>
    <mergeCell ref="P120:P121"/>
    <mergeCell ref="P118:P119"/>
    <mergeCell ref="Q118:Q119"/>
    <mergeCell ref="R118:R119"/>
    <mergeCell ref="I118:I119"/>
    <mergeCell ref="K118:K119"/>
    <mergeCell ref="I120:I121"/>
    <mergeCell ref="K120:K121"/>
    <mergeCell ref="M118:M119"/>
    <mergeCell ref="M120:M121"/>
    <mergeCell ref="L120:L121"/>
    <mergeCell ref="L122:L123"/>
    <mergeCell ref="J120:J121"/>
    <mergeCell ref="J122:J123"/>
    <mergeCell ref="W120:W121"/>
    <mergeCell ref="W122:W123"/>
    <mergeCell ref="S120:S121"/>
    <mergeCell ref="T120:T121"/>
    <mergeCell ref="V120:V121"/>
    <mergeCell ref="S122:S123"/>
    <mergeCell ref="Q124:Q125"/>
    <mergeCell ref="R124:R125"/>
    <mergeCell ref="AA124:AA125"/>
    <mergeCell ref="AB124:AB125"/>
    <mergeCell ref="A126:A127"/>
    <mergeCell ref="B126:B127"/>
    <mergeCell ref="C126:C127"/>
    <mergeCell ref="AA122:AA123"/>
    <mergeCell ref="AB122:AB123"/>
    <mergeCell ref="A124:A125"/>
    <mergeCell ref="B124:B125"/>
    <mergeCell ref="C124:C125"/>
    <mergeCell ref="P124:P125"/>
    <mergeCell ref="P122:P123"/>
    <mergeCell ref="Q122:Q123"/>
    <mergeCell ref="R122:R123"/>
    <mergeCell ref="I122:I123"/>
    <mergeCell ref="K122:K123"/>
    <mergeCell ref="I124:I125"/>
    <mergeCell ref="K124:K125"/>
    <mergeCell ref="F124:F125"/>
    <mergeCell ref="G124:G125"/>
    <mergeCell ref="H124:H125"/>
    <mergeCell ref="M122:M123"/>
    <mergeCell ref="F122:F123"/>
    <mergeCell ref="G122:G123"/>
    <mergeCell ref="H122:H123"/>
    <mergeCell ref="S126:S127"/>
    <mergeCell ref="J124:J125"/>
    <mergeCell ref="J126:J127"/>
    <mergeCell ref="L124:L125"/>
    <mergeCell ref="L126:L127"/>
    <mergeCell ref="Q128:Q129"/>
    <mergeCell ref="R128:R129"/>
    <mergeCell ref="AA128:AA129"/>
    <mergeCell ref="AB128:AB129"/>
    <mergeCell ref="AA126:AA127"/>
    <mergeCell ref="AB126:AB127"/>
    <mergeCell ref="A128:A129"/>
    <mergeCell ref="B128:B129"/>
    <mergeCell ref="C128:C129"/>
    <mergeCell ref="P128:P129"/>
    <mergeCell ref="P126:P127"/>
    <mergeCell ref="Q126:Q127"/>
    <mergeCell ref="R126:R127"/>
    <mergeCell ref="I126:I127"/>
    <mergeCell ref="K126:K127"/>
    <mergeCell ref="I128:I129"/>
    <mergeCell ref="K128:K129"/>
    <mergeCell ref="F126:F127"/>
    <mergeCell ref="G126:G127"/>
    <mergeCell ref="H126:H127"/>
    <mergeCell ref="F128:F129"/>
    <mergeCell ref="G128:G129"/>
    <mergeCell ref="H128:H129"/>
    <mergeCell ref="X126:X127"/>
    <mergeCell ref="Y126:Y127"/>
    <mergeCell ref="J128:J129"/>
    <mergeCell ref="L128:L129"/>
    <mergeCell ref="Z128:Z129"/>
    <mergeCell ref="A130:A131"/>
    <mergeCell ref="B130:B131"/>
    <mergeCell ref="C130:C131"/>
    <mergeCell ref="J130:J131"/>
    <mergeCell ref="L130:L131"/>
    <mergeCell ref="AA130:AA131"/>
    <mergeCell ref="AB130:AB131"/>
    <mergeCell ref="P130:P131"/>
    <mergeCell ref="Q130:Q131"/>
    <mergeCell ref="R130:R131"/>
    <mergeCell ref="I130:I131"/>
    <mergeCell ref="K130:K131"/>
    <mergeCell ref="Q132:Q133"/>
    <mergeCell ref="R132:R133"/>
    <mergeCell ref="AA132:AA133"/>
    <mergeCell ref="AB132:AB133"/>
    <mergeCell ref="A134:A135"/>
    <mergeCell ref="B134:B135"/>
    <mergeCell ref="C134:C135"/>
    <mergeCell ref="A132:A133"/>
    <mergeCell ref="B132:B133"/>
    <mergeCell ref="C132:C133"/>
    <mergeCell ref="P132:P133"/>
    <mergeCell ref="I132:I133"/>
    <mergeCell ref="K132:K133"/>
    <mergeCell ref="F132:F133"/>
    <mergeCell ref="X132:X133"/>
    <mergeCell ref="Y132:Y133"/>
    <mergeCell ref="J132:J133"/>
    <mergeCell ref="J134:J135"/>
    <mergeCell ref="L132:L133"/>
    <mergeCell ref="L134:L135"/>
    <mergeCell ref="Q136:Q137"/>
    <mergeCell ref="R136:R137"/>
    <mergeCell ref="AA136:AA137"/>
    <mergeCell ref="AB136:AB137"/>
    <mergeCell ref="A138:A139"/>
    <mergeCell ref="B138:B139"/>
    <mergeCell ref="C138:C139"/>
    <mergeCell ref="AA134:AA135"/>
    <mergeCell ref="AB134:AB135"/>
    <mergeCell ref="A136:A137"/>
    <mergeCell ref="B136:B137"/>
    <mergeCell ref="C136:C137"/>
    <mergeCell ref="P136:P137"/>
    <mergeCell ref="P134:P135"/>
    <mergeCell ref="Q134:Q135"/>
    <mergeCell ref="R134:R135"/>
    <mergeCell ref="I134:I135"/>
    <mergeCell ref="K134:K135"/>
    <mergeCell ref="I136:I137"/>
    <mergeCell ref="K136:K137"/>
    <mergeCell ref="N138:N139"/>
    <mergeCell ref="O138:O139"/>
    <mergeCell ref="Z134:Z135"/>
    <mergeCell ref="M136:M137"/>
    <mergeCell ref="M138:M139"/>
    <mergeCell ref="X134:X135"/>
    <mergeCell ref="Y134:Y135"/>
    <mergeCell ref="X136:X137"/>
    <mergeCell ref="J136:J137"/>
    <mergeCell ref="J138:J139"/>
    <mergeCell ref="L136:L137"/>
    <mergeCell ref="L138:L139"/>
    <mergeCell ref="Q140:Q141"/>
    <mergeCell ref="R140:R141"/>
    <mergeCell ref="AA140:AA141"/>
    <mergeCell ref="AB140:AB141"/>
    <mergeCell ref="AA138:AA139"/>
    <mergeCell ref="AB138:AB139"/>
    <mergeCell ref="A140:A141"/>
    <mergeCell ref="B140:B141"/>
    <mergeCell ref="C140:C141"/>
    <mergeCell ref="P140:P141"/>
    <mergeCell ref="P138:P139"/>
    <mergeCell ref="Q138:Q139"/>
    <mergeCell ref="R138:R139"/>
    <mergeCell ref="I138:I139"/>
    <mergeCell ref="K138:K139"/>
    <mergeCell ref="I140:I141"/>
    <mergeCell ref="K140:K141"/>
    <mergeCell ref="S140:S141"/>
    <mergeCell ref="T140:T141"/>
    <mergeCell ref="V140:V141"/>
    <mergeCell ref="F138:F139"/>
    <mergeCell ref="G138:G139"/>
    <mergeCell ref="H138:H139"/>
    <mergeCell ref="F140:F141"/>
    <mergeCell ref="J140:J141"/>
    <mergeCell ref="L140:L141"/>
    <mergeCell ref="N140:N141"/>
    <mergeCell ref="O140:O141"/>
    <mergeCell ref="U140:U141"/>
    <mergeCell ref="AA142:AA143"/>
    <mergeCell ref="AB142:AB143"/>
    <mergeCell ref="P142:P143"/>
    <mergeCell ref="Q142:Q143"/>
    <mergeCell ref="R142:R143"/>
    <mergeCell ref="I142:I143"/>
    <mergeCell ref="K142:K143"/>
    <mergeCell ref="F142:F143"/>
    <mergeCell ref="G142:G143"/>
    <mergeCell ref="H142:H143"/>
    <mergeCell ref="S142:S143"/>
    <mergeCell ref="T142:T143"/>
    <mergeCell ref="V142:V143"/>
    <mergeCell ref="A142:A143"/>
    <mergeCell ref="B142:B143"/>
    <mergeCell ref="C142:C143"/>
    <mergeCell ref="M142:M143"/>
    <mergeCell ref="J142:J143"/>
    <mergeCell ref="L142:L143"/>
    <mergeCell ref="N142:N143"/>
    <mergeCell ref="O142:O143"/>
    <mergeCell ref="U142:U143"/>
    <mergeCell ref="Q146:Q147"/>
    <mergeCell ref="R146:R147"/>
    <mergeCell ref="AA146:AA147"/>
    <mergeCell ref="AB146:AB147"/>
    <mergeCell ref="A148:A149"/>
    <mergeCell ref="B148:B149"/>
    <mergeCell ref="C148:C149"/>
    <mergeCell ref="AA144:AA145"/>
    <mergeCell ref="AB144:AB145"/>
    <mergeCell ref="A146:A147"/>
    <mergeCell ref="B146:B147"/>
    <mergeCell ref="C146:C147"/>
    <mergeCell ref="P146:P147"/>
    <mergeCell ref="P144:P145"/>
    <mergeCell ref="Q144:Q145"/>
    <mergeCell ref="R144:R145"/>
    <mergeCell ref="I144:I145"/>
    <mergeCell ref="K144:K145"/>
    <mergeCell ref="I146:I147"/>
    <mergeCell ref="K146:K147"/>
    <mergeCell ref="F146:F147"/>
    <mergeCell ref="G146:G147"/>
    <mergeCell ref="H146:H147"/>
    <mergeCell ref="X144:X145"/>
    <mergeCell ref="X146:X147"/>
    <mergeCell ref="Y146:Y147"/>
    <mergeCell ref="A144:A145"/>
    <mergeCell ref="B144:B145"/>
    <mergeCell ref="C144:C145"/>
    <mergeCell ref="Y144:Y145"/>
    <mergeCell ref="J144:J145"/>
    <mergeCell ref="J146:J147"/>
    <mergeCell ref="Q150:Q151"/>
    <mergeCell ref="R150:R151"/>
    <mergeCell ref="AA150:AA151"/>
    <mergeCell ref="AB150:AB151"/>
    <mergeCell ref="A152:A153"/>
    <mergeCell ref="B152:B153"/>
    <mergeCell ref="C152:C153"/>
    <mergeCell ref="AA148:AA149"/>
    <mergeCell ref="AB148:AB149"/>
    <mergeCell ref="A150:A151"/>
    <mergeCell ref="B150:B151"/>
    <mergeCell ref="C150:C151"/>
    <mergeCell ref="P150:P151"/>
    <mergeCell ref="P148:P149"/>
    <mergeCell ref="Q148:Q149"/>
    <mergeCell ref="R148:R149"/>
    <mergeCell ref="I148:I149"/>
    <mergeCell ref="K148:K149"/>
    <mergeCell ref="I150:I151"/>
    <mergeCell ref="K150:K151"/>
    <mergeCell ref="F148:F149"/>
    <mergeCell ref="G148:G149"/>
    <mergeCell ref="H148:H149"/>
    <mergeCell ref="F150:F151"/>
    <mergeCell ref="X148:X149"/>
    <mergeCell ref="Y148:Y149"/>
    <mergeCell ref="X150:X151"/>
    <mergeCell ref="Y150:Y151"/>
    <mergeCell ref="J148:J149"/>
    <mergeCell ref="J150:J151"/>
    <mergeCell ref="J152:J153"/>
    <mergeCell ref="U148:U149"/>
    <mergeCell ref="Q154:Q155"/>
    <mergeCell ref="R154:R155"/>
    <mergeCell ref="AA154:AA155"/>
    <mergeCell ref="AB154:AB155"/>
    <mergeCell ref="A156:A157"/>
    <mergeCell ref="B156:B157"/>
    <mergeCell ref="C156:C157"/>
    <mergeCell ref="AA152:AA153"/>
    <mergeCell ref="AB152:AB153"/>
    <mergeCell ref="A154:A155"/>
    <mergeCell ref="B154:B155"/>
    <mergeCell ref="C154:C155"/>
    <mergeCell ref="P154:P155"/>
    <mergeCell ref="P152:P153"/>
    <mergeCell ref="Q152:Q153"/>
    <mergeCell ref="R152:R153"/>
    <mergeCell ref="I152:I153"/>
    <mergeCell ref="K152:K153"/>
    <mergeCell ref="I154:I155"/>
    <mergeCell ref="K154:K155"/>
    <mergeCell ref="S154:S155"/>
    <mergeCell ref="T154:T155"/>
    <mergeCell ref="V154:V155"/>
    <mergeCell ref="S156:S157"/>
    <mergeCell ref="F152:F153"/>
    <mergeCell ref="G152:G153"/>
    <mergeCell ref="H152:H153"/>
    <mergeCell ref="F154:F155"/>
    <mergeCell ref="J154:J155"/>
    <mergeCell ref="J156:J157"/>
    <mergeCell ref="G154:G155"/>
    <mergeCell ref="H154:H155"/>
    <mergeCell ref="Q158:Q159"/>
    <mergeCell ref="R158:R159"/>
    <mergeCell ref="AA158:AA159"/>
    <mergeCell ref="AB158:AB159"/>
    <mergeCell ref="AA156:AA157"/>
    <mergeCell ref="AB156:AB157"/>
    <mergeCell ref="A158:A159"/>
    <mergeCell ref="B158:B159"/>
    <mergeCell ref="C158:C159"/>
    <mergeCell ref="P158:P159"/>
    <mergeCell ref="P156:P157"/>
    <mergeCell ref="Q156:Q157"/>
    <mergeCell ref="R156:R157"/>
    <mergeCell ref="I156:I157"/>
    <mergeCell ref="K156:K157"/>
    <mergeCell ref="I158:I159"/>
    <mergeCell ref="K158:K159"/>
    <mergeCell ref="X158:X159"/>
    <mergeCell ref="Y158:Y159"/>
    <mergeCell ref="F156:F157"/>
    <mergeCell ref="G156:G157"/>
    <mergeCell ref="H156:H157"/>
    <mergeCell ref="F158:F159"/>
    <mergeCell ref="G158:G159"/>
    <mergeCell ref="J158:J159"/>
    <mergeCell ref="H158:H159"/>
    <mergeCell ref="Q160:Q161"/>
    <mergeCell ref="R160:R161"/>
    <mergeCell ref="AA160:AA161"/>
    <mergeCell ref="AB160:AB161"/>
    <mergeCell ref="A162:A163"/>
    <mergeCell ref="B162:B163"/>
    <mergeCell ref="C162:C163"/>
    <mergeCell ref="A160:A161"/>
    <mergeCell ref="B160:B161"/>
    <mergeCell ref="C160:C161"/>
    <mergeCell ref="P160:P161"/>
    <mergeCell ref="I160:I161"/>
    <mergeCell ref="K160:K161"/>
    <mergeCell ref="F160:F161"/>
    <mergeCell ref="X160:X161"/>
    <mergeCell ref="Y160:Y161"/>
    <mergeCell ref="X162:X163"/>
    <mergeCell ref="Y162:Y163"/>
    <mergeCell ref="U160:U161"/>
    <mergeCell ref="U162:U163"/>
    <mergeCell ref="W162:W163"/>
    <mergeCell ref="J160:J161"/>
    <mergeCell ref="J162:J163"/>
    <mergeCell ref="N162:N163"/>
    <mergeCell ref="O162:O163"/>
    <mergeCell ref="G160:G161"/>
    <mergeCell ref="H160:H161"/>
    <mergeCell ref="F162:F163"/>
    <mergeCell ref="G162:G163"/>
    <mergeCell ref="H162:H163"/>
    <mergeCell ref="Q164:Q165"/>
    <mergeCell ref="R164:R165"/>
    <mergeCell ref="AA164:AA165"/>
    <mergeCell ref="AB164:AB165"/>
    <mergeCell ref="A166:A167"/>
    <mergeCell ref="B166:B167"/>
    <mergeCell ref="C166:C167"/>
    <mergeCell ref="AA162:AA163"/>
    <mergeCell ref="AB162:AB163"/>
    <mergeCell ref="A164:A165"/>
    <mergeCell ref="B164:B165"/>
    <mergeCell ref="C164:C165"/>
    <mergeCell ref="P164:P165"/>
    <mergeCell ref="P162:P163"/>
    <mergeCell ref="Q162:Q163"/>
    <mergeCell ref="R162:R163"/>
    <mergeCell ref="I162:I163"/>
    <mergeCell ref="K162:K163"/>
    <mergeCell ref="I164:I165"/>
    <mergeCell ref="K164:K165"/>
    <mergeCell ref="M162:M163"/>
    <mergeCell ref="M164:M165"/>
    <mergeCell ref="S162:S163"/>
    <mergeCell ref="T162:T163"/>
    <mergeCell ref="V162:V163"/>
    <mergeCell ref="S164:S165"/>
    <mergeCell ref="T164:T165"/>
    <mergeCell ref="V164:V165"/>
    <mergeCell ref="J164:J165"/>
    <mergeCell ref="J166:J167"/>
    <mergeCell ref="N164:N165"/>
    <mergeCell ref="O164:O165"/>
    <mergeCell ref="Q168:Q169"/>
    <mergeCell ref="R168:R169"/>
    <mergeCell ref="AA168:AA169"/>
    <mergeCell ref="AB168:AB169"/>
    <mergeCell ref="A170:A171"/>
    <mergeCell ref="B170:B171"/>
    <mergeCell ref="C170:C171"/>
    <mergeCell ref="AA166:AA167"/>
    <mergeCell ref="AB166:AB167"/>
    <mergeCell ref="A168:A169"/>
    <mergeCell ref="B168:B169"/>
    <mergeCell ref="C168:C169"/>
    <mergeCell ref="P168:P169"/>
    <mergeCell ref="P166:P167"/>
    <mergeCell ref="Q166:Q167"/>
    <mergeCell ref="R166:R167"/>
    <mergeCell ref="I166:I167"/>
    <mergeCell ref="K166:K167"/>
    <mergeCell ref="I168:I169"/>
    <mergeCell ref="K168:K169"/>
    <mergeCell ref="M166:M167"/>
    <mergeCell ref="M168:M169"/>
    <mergeCell ref="X168:X169"/>
    <mergeCell ref="Y168:Y169"/>
    <mergeCell ref="S166:S167"/>
    <mergeCell ref="T166:T167"/>
    <mergeCell ref="V166:V167"/>
    <mergeCell ref="S168:S169"/>
    <mergeCell ref="J168:J169"/>
    <mergeCell ref="J170:J171"/>
    <mergeCell ref="Y166:Y167"/>
    <mergeCell ref="Y170:Y171"/>
    <mergeCell ref="Q172:Q173"/>
    <mergeCell ref="R172:R173"/>
    <mergeCell ref="AA172:AA173"/>
    <mergeCell ref="AB172:AB173"/>
    <mergeCell ref="A174:A175"/>
    <mergeCell ref="B174:B175"/>
    <mergeCell ref="C174:C175"/>
    <mergeCell ref="AA170:AA171"/>
    <mergeCell ref="AB170:AB171"/>
    <mergeCell ref="A172:A173"/>
    <mergeCell ref="B172:B173"/>
    <mergeCell ref="C172:C173"/>
    <mergeCell ref="P172:P173"/>
    <mergeCell ref="P170:P171"/>
    <mergeCell ref="Q170:Q171"/>
    <mergeCell ref="R170:R171"/>
    <mergeCell ref="I170:I171"/>
    <mergeCell ref="K170:K171"/>
    <mergeCell ref="I172:I173"/>
    <mergeCell ref="K172:K173"/>
    <mergeCell ref="F172:F173"/>
    <mergeCell ref="G172:G173"/>
    <mergeCell ref="H172:H173"/>
    <mergeCell ref="M170:M171"/>
    <mergeCell ref="F170:F171"/>
    <mergeCell ref="G170:G171"/>
    <mergeCell ref="H170:H171"/>
    <mergeCell ref="J172:J173"/>
    <mergeCell ref="J174:J175"/>
    <mergeCell ref="Z174:Z175"/>
    <mergeCell ref="M174:M175"/>
    <mergeCell ref="X170:X171"/>
    <mergeCell ref="Q176:Q177"/>
    <mergeCell ref="R176:R177"/>
    <mergeCell ref="AA176:AA177"/>
    <mergeCell ref="AB176:AB177"/>
    <mergeCell ref="A178:A179"/>
    <mergeCell ref="B178:B179"/>
    <mergeCell ref="C178:C179"/>
    <mergeCell ref="AA174:AA175"/>
    <mergeCell ref="AB174:AB175"/>
    <mergeCell ref="A176:A177"/>
    <mergeCell ref="B176:B177"/>
    <mergeCell ref="C176:C177"/>
    <mergeCell ref="P176:P177"/>
    <mergeCell ref="P174:P175"/>
    <mergeCell ref="Q174:Q175"/>
    <mergeCell ref="R174:R175"/>
    <mergeCell ref="I174:I175"/>
    <mergeCell ref="K174:K175"/>
    <mergeCell ref="I176:I177"/>
    <mergeCell ref="K176:K177"/>
    <mergeCell ref="F174:F175"/>
    <mergeCell ref="G174:G175"/>
    <mergeCell ref="H174:H175"/>
    <mergeCell ref="F176:F177"/>
    <mergeCell ref="G176:G177"/>
    <mergeCell ref="H176:H177"/>
    <mergeCell ref="M176:M177"/>
    <mergeCell ref="M178:M179"/>
    <mergeCell ref="J176:J177"/>
    <mergeCell ref="J178:J179"/>
    <mergeCell ref="L178:L179"/>
    <mergeCell ref="N178:N179"/>
    <mergeCell ref="Q180:Q181"/>
    <mergeCell ref="R180:R181"/>
    <mergeCell ref="AA180:AA181"/>
    <mergeCell ref="AB180:AB181"/>
    <mergeCell ref="A182:A183"/>
    <mergeCell ref="B182:B183"/>
    <mergeCell ref="C182:C183"/>
    <mergeCell ref="AA178:AA179"/>
    <mergeCell ref="AB178:AB179"/>
    <mergeCell ref="A180:A181"/>
    <mergeCell ref="B180:B181"/>
    <mergeCell ref="C180:C181"/>
    <mergeCell ref="P180:P181"/>
    <mergeCell ref="P178:P179"/>
    <mergeCell ref="Q178:Q179"/>
    <mergeCell ref="R178:R179"/>
    <mergeCell ref="I178:I179"/>
    <mergeCell ref="K178:K179"/>
    <mergeCell ref="I180:I181"/>
    <mergeCell ref="K180:K181"/>
    <mergeCell ref="M182:M183"/>
    <mergeCell ref="X178:X179"/>
    <mergeCell ref="Y178:Y179"/>
    <mergeCell ref="F178:F179"/>
    <mergeCell ref="G178:G179"/>
    <mergeCell ref="H178:H179"/>
    <mergeCell ref="F180:F181"/>
    <mergeCell ref="G180:G181"/>
    <mergeCell ref="J180:J181"/>
    <mergeCell ref="J182:J183"/>
    <mergeCell ref="L180:L181"/>
    <mergeCell ref="L182:L183"/>
    <mergeCell ref="Q184:Q185"/>
    <mergeCell ref="R184:R185"/>
    <mergeCell ref="AA184:AA185"/>
    <mergeCell ref="AB184:AB185"/>
    <mergeCell ref="AA182:AA183"/>
    <mergeCell ref="AB182:AB183"/>
    <mergeCell ref="A184:A185"/>
    <mergeCell ref="B184:B185"/>
    <mergeCell ref="C184:C185"/>
    <mergeCell ref="P184:P185"/>
    <mergeCell ref="P182:P183"/>
    <mergeCell ref="Q182:Q183"/>
    <mergeCell ref="R182:R183"/>
    <mergeCell ref="I182:I183"/>
    <mergeCell ref="K182:K183"/>
    <mergeCell ref="I184:I185"/>
    <mergeCell ref="K184:K185"/>
    <mergeCell ref="X182:X183"/>
    <mergeCell ref="Y182:Y183"/>
    <mergeCell ref="X184:X185"/>
    <mergeCell ref="J184:J185"/>
    <mergeCell ref="L184:L185"/>
    <mergeCell ref="W182:W183"/>
    <mergeCell ref="W184:W185"/>
    <mergeCell ref="Q186:Q187"/>
    <mergeCell ref="R186:R187"/>
    <mergeCell ref="AA186:AA187"/>
    <mergeCell ref="AB186:AB187"/>
    <mergeCell ref="A188:A189"/>
    <mergeCell ref="B188:B189"/>
    <mergeCell ref="C188:C189"/>
    <mergeCell ref="A186:A187"/>
    <mergeCell ref="B186:B187"/>
    <mergeCell ref="C186:C187"/>
    <mergeCell ref="P186:P187"/>
    <mergeCell ref="I186:I187"/>
    <mergeCell ref="K186:K187"/>
    <mergeCell ref="F186:F187"/>
    <mergeCell ref="G186:G187"/>
    <mergeCell ref="H186:H187"/>
    <mergeCell ref="S186:S187"/>
    <mergeCell ref="T186:T187"/>
    <mergeCell ref="J186:J187"/>
    <mergeCell ref="J188:J189"/>
    <mergeCell ref="L186:L187"/>
    <mergeCell ref="L188:L189"/>
    <mergeCell ref="V186:V187"/>
    <mergeCell ref="N188:N189"/>
    <mergeCell ref="O188:O189"/>
    <mergeCell ref="W186:W187"/>
    <mergeCell ref="W188:W189"/>
    <mergeCell ref="U186:U187"/>
    <mergeCell ref="U188:U189"/>
    <mergeCell ref="Q190:Q191"/>
    <mergeCell ref="R190:R191"/>
    <mergeCell ref="AA190:AA191"/>
    <mergeCell ref="AB190:AB191"/>
    <mergeCell ref="A192:A193"/>
    <mergeCell ref="B192:B193"/>
    <mergeCell ref="C192:C193"/>
    <mergeCell ref="AA188:AA189"/>
    <mergeCell ref="AB188:AB189"/>
    <mergeCell ref="A190:A191"/>
    <mergeCell ref="B190:B191"/>
    <mergeCell ref="C190:C191"/>
    <mergeCell ref="P190:P191"/>
    <mergeCell ref="P188:P189"/>
    <mergeCell ref="Q188:Q189"/>
    <mergeCell ref="R188:R189"/>
    <mergeCell ref="I188:I189"/>
    <mergeCell ref="K188:K189"/>
    <mergeCell ref="I190:I191"/>
    <mergeCell ref="K190:K191"/>
    <mergeCell ref="F188:F189"/>
    <mergeCell ref="G188:G189"/>
    <mergeCell ref="H188:H189"/>
    <mergeCell ref="F190:F191"/>
    <mergeCell ref="J190:J191"/>
    <mergeCell ref="J192:J193"/>
    <mergeCell ref="L190:L191"/>
    <mergeCell ref="L192:L193"/>
    <mergeCell ref="S188:S189"/>
    <mergeCell ref="T188:T189"/>
    <mergeCell ref="V188:V189"/>
    <mergeCell ref="S190:S191"/>
    <mergeCell ref="Q194:Q195"/>
    <mergeCell ref="R194:R195"/>
    <mergeCell ref="AA194:AA195"/>
    <mergeCell ref="AB194:AB195"/>
    <mergeCell ref="AA192:AA193"/>
    <mergeCell ref="AB192:AB193"/>
    <mergeCell ref="A194:A195"/>
    <mergeCell ref="B194:B195"/>
    <mergeCell ref="C194:C195"/>
    <mergeCell ref="P194:P195"/>
    <mergeCell ref="P192:P193"/>
    <mergeCell ref="Q192:Q193"/>
    <mergeCell ref="R192:R193"/>
    <mergeCell ref="I192:I193"/>
    <mergeCell ref="K192:K193"/>
    <mergeCell ref="I194:I195"/>
    <mergeCell ref="K194:K195"/>
    <mergeCell ref="X194:X195"/>
    <mergeCell ref="Y194:Y195"/>
    <mergeCell ref="X192:X193"/>
    <mergeCell ref="J194:J195"/>
    <mergeCell ref="L194:L195"/>
    <mergeCell ref="F192:F193"/>
    <mergeCell ref="G192:G193"/>
    <mergeCell ref="H192:H193"/>
    <mergeCell ref="F194:F195"/>
    <mergeCell ref="G194:G195"/>
    <mergeCell ref="H194:H195"/>
    <mergeCell ref="A196:A197"/>
    <mergeCell ref="B196:B197"/>
    <mergeCell ref="C196:C197"/>
    <mergeCell ref="M196:M197"/>
    <mergeCell ref="J196:J197"/>
    <mergeCell ref="L196:L197"/>
    <mergeCell ref="Q198:Q199"/>
    <mergeCell ref="R198:R199"/>
    <mergeCell ref="AA198:AA199"/>
    <mergeCell ref="AB198:AB199"/>
    <mergeCell ref="AA196:AA197"/>
    <mergeCell ref="AB196:AB197"/>
    <mergeCell ref="A198:A199"/>
    <mergeCell ref="B198:B199"/>
    <mergeCell ref="C198:C199"/>
    <mergeCell ref="P198:P199"/>
    <mergeCell ref="P196:P197"/>
    <mergeCell ref="Q196:Q197"/>
    <mergeCell ref="R196:R197"/>
    <mergeCell ref="I196:I197"/>
    <mergeCell ref="K196:K197"/>
    <mergeCell ref="I198:I199"/>
    <mergeCell ref="K198:K199"/>
    <mergeCell ref="F196:F197"/>
    <mergeCell ref="G196:G197"/>
    <mergeCell ref="H196:H197"/>
    <mergeCell ref="F198:F199"/>
    <mergeCell ref="X196:X197"/>
    <mergeCell ref="Y196:Y197"/>
    <mergeCell ref="N196:N197"/>
    <mergeCell ref="O196:O197"/>
    <mergeCell ref="N198:N199"/>
    <mergeCell ref="L198:L199"/>
    <mergeCell ref="Q202:Q203"/>
    <mergeCell ref="R202:R203"/>
    <mergeCell ref="AA202:AA203"/>
    <mergeCell ref="AB202:AB203"/>
    <mergeCell ref="A204:A205"/>
    <mergeCell ref="B204:B205"/>
    <mergeCell ref="C204:C205"/>
    <mergeCell ref="A202:A203"/>
    <mergeCell ref="B202:B203"/>
    <mergeCell ref="C202:C203"/>
    <mergeCell ref="P202:P203"/>
    <mergeCell ref="I202:I203"/>
    <mergeCell ref="K202:K203"/>
    <mergeCell ref="X202:X203"/>
    <mergeCell ref="Y202:Y203"/>
    <mergeCell ref="S202:S203"/>
    <mergeCell ref="J202:J203"/>
    <mergeCell ref="O198:O199"/>
    <mergeCell ref="N202:N203"/>
    <mergeCell ref="O202:O203"/>
    <mergeCell ref="L202:L203"/>
    <mergeCell ref="L204:L205"/>
    <mergeCell ref="Z202:Z203"/>
    <mergeCell ref="Z204:Z205"/>
    <mergeCell ref="S198:S199"/>
    <mergeCell ref="T198:T199"/>
    <mergeCell ref="V198:V199"/>
    <mergeCell ref="T202:T203"/>
    <mergeCell ref="V202:V203"/>
    <mergeCell ref="U198:U199"/>
    <mergeCell ref="U202:U203"/>
    <mergeCell ref="Q206:Q207"/>
    <mergeCell ref="R206:R207"/>
    <mergeCell ref="AA206:AA207"/>
    <mergeCell ref="AB206:AB207"/>
    <mergeCell ref="AA204:AA205"/>
    <mergeCell ref="AB204:AB205"/>
    <mergeCell ref="A206:A207"/>
    <mergeCell ref="B206:B207"/>
    <mergeCell ref="C206:C207"/>
    <mergeCell ref="P206:P207"/>
    <mergeCell ref="P204:P205"/>
    <mergeCell ref="Q204:Q205"/>
    <mergeCell ref="R204:R205"/>
    <mergeCell ref="I204:I205"/>
    <mergeCell ref="K204:K205"/>
    <mergeCell ref="I206:I207"/>
    <mergeCell ref="K206:K207"/>
    <mergeCell ref="X204:X205"/>
    <mergeCell ref="Y204:Y205"/>
    <mergeCell ref="X206:X207"/>
    <mergeCell ref="Y206:Y207"/>
    <mergeCell ref="J206:J207"/>
    <mergeCell ref="L206:L207"/>
    <mergeCell ref="Z206:Z207"/>
    <mergeCell ref="S204:S205"/>
    <mergeCell ref="T204:T205"/>
    <mergeCell ref="V204:V205"/>
    <mergeCell ref="S206:S207"/>
    <mergeCell ref="T206:T207"/>
    <mergeCell ref="V206:V207"/>
    <mergeCell ref="U204:U205"/>
    <mergeCell ref="U206:U207"/>
    <mergeCell ref="Q208:Q209"/>
    <mergeCell ref="R208:R209"/>
    <mergeCell ref="AA208:AA209"/>
    <mergeCell ref="AB208:AB209"/>
    <mergeCell ref="A210:A211"/>
    <mergeCell ref="B210:B211"/>
    <mergeCell ref="C210:C211"/>
    <mergeCell ref="A208:A209"/>
    <mergeCell ref="B208:B209"/>
    <mergeCell ref="C208:C209"/>
    <mergeCell ref="P208:P209"/>
    <mergeCell ref="I208:I209"/>
    <mergeCell ref="K208:K209"/>
    <mergeCell ref="F208:F209"/>
    <mergeCell ref="G208:G209"/>
    <mergeCell ref="H208:H209"/>
    <mergeCell ref="M208:M209"/>
    <mergeCell ref="J208:J209"/>
    <mergeCell ref="J210:J211"/>
    <mergeCell ref="L208:L209"/>
    <mergeCell ref="L210:L211"/>
    <mergeCell ref="Z208:Z209"/>
    <mergeCell ref="Z210:Z211"/>
    <mergeCell ref="AA210:AA211"/>
    <mergeCell ref="AB210:AB211"/>
    <mergeCell ref="U208:U209"/>
    <mergeCell ref="U210:U211"/>
    <mergeCell ref="A212:A213"/>
    <mergeCell ref="B212:B213"/>
    <mergeCell ref="C212:C213"/>
    <mergeCell ref="P212:P213"/>
    <mergeCell ref="P210:P211"/>
    <mergeCell ref="Q210:Q211"/>
    <mergeCell ref="R210:R211"/>
    <mergeCell ref="I210:I211"/>
    <mergeCell ref="K210:K211"/>
    <mergeCell ref="I212:I213"/>
    <mergeCell ref="K212:K213"/>
    <mergeCell ref="F210:F211"/>
    <mergeCell ref="G210:G211"/>
    <mergeCell ref="H210:H211"/>
    <mergeCell ref="F212:F213"/>
    <mergeCell ref="G212:G213"/>
    <mergeCell ref="H212:H213"/>
    <mergeCell ref="M210:M211"/>
    <mergeCell ref="M212:M213"/>
    <mergeCell ref="J212:J213"/>
    <mergeCell ref="L212:L213"/>
    <mergeCell ref="Z212:Z213"/>
    <mergeCell ref="W212:W213"/>
    <mergeCell ref="AA214:AA215"/>
    <mergeCell ref="AB214:AB215"/>
    <mergeCell ref="P214:P215"/>
    <mergeCell ref="Q214:Q215"/>
    <mergeCell ref="R214:R215"/>
    <mergeCell ref="I214:I215"/>
    <mergeCell ref="K214:K215"/>
    <mergeCell ref="N214:N215"/>
    <mergeCell ref="F214:F215"/>
    <mergeCell ref="G214:G215"/>
    <mergeCell ref="H214:H215"/>
    <mergeCell ref="Q212:Q213"/>
    <mergeCell ref="R212:R213"/>
    <mergeCell ref="AA212:AA213"/>
    <mergeCell ref="AB212:AB213"/>
    <mergeCell ref="M214:M215"/>
    <mergeCell ref="S212:S213"/>
    <mergeCell ref="T212:T213"/>
    <mergeCell ref="V212:V213"/>
    <mergeCell ref="S214:S215"/>
    <mergeCell ref="T214:T215"/>
    <mergeCell ref="V214:V215"/>
    <mergeCell ref="U212:U213"/>
    <mergeCell ref="U214:U215"/>
    <mergeCell ref="A214:A215"/>
    <mergeCell ref="B214:B215"/>
    <mergeCell ref="C214:C215"/>
    <mergeCell ref="J214:J215"/>
    <mergeCell ref="L214:L215"/>
    <mergeCell ref="O214:O215"/>
    <mergeCell ref="Z214:Z215"/>
    <mergeCell ref="W214:W215"/>
    <mergeCell ref="Q218:Q219"/>
    <mergeCell ref="R218:R219"/>
    <mergeCell ref="AA218:AA219"/>
    <mergeCell ref="AB218:AB219"/>
    <mergeCell ref="AA216:AA217"/>
    <mergeCell ref="AB216:AB217"/>
    <mergeCell ref="A218:A219"/>
    <mergeCell ref="B218:B219"/>
    <mergeCell ref="C218:C219"/>
    <mergeCell ref="P218:P219"/>
    <mergeCell ref="P216:P217"/>
    <mergeCell ref="Q216:Q217"/>
    <mergeCell ref="R216:R217"/>
    <mergeCell ref="I216:I217"/>
    <mergeCell ref="K216:K217"/>
    <mergeCell ref="I218:I219"/>
    <mergeCell ref="K218:K219"/>
    <mergeCell ref="F218:F219"/>
    <mergeCell ref="G218:G219"/>
    <mergeCell ref="H218:H219"/>
    <mergeCell ref="S218:S219"/>
    <mergeCell ref="S216:S217"/>
    <mergeCell ref="T216:T217"/>
    <mergeCell ref="V216:V217"/>
    <mergeCell ref="A216:A217"/>
    <mergeCell ref="B216:B217"/>
    <mergeCell ref="C216:C217"/>
    <mergeCell ref="J216:J217"/>
    <mergeCell ref="J218:J219"/>
    <mergeCell ref="L216:L217"/>
    <mergeCell ref="L218:L219"/>
    <mergeCell ref="Q222:Q223"/>
    <mergeCell ref="R222:R223"/>
    <mergeCell ref="AA222:AA223"/>
    <mergeCell ref="AB222:AB223"/>
    <mergeCell ref="AA220:AA221"/>
    <mergeCell ref="AB220:AB221"/>
    <mergeCell ref="A222:A223"/>
    <mergeCell ref="B222:B223"/>
    <mergeCell ref="C222:C223"/>
    <mergeCell ref="P222:P223"/>
    <mergeCell ref="P220:P221"/>
    <mergeCell ref="Q220:Q221"/>
    <mergeCell ref="R220:R221"/>
    <mergeCell ref="I220:I221"/>
    <mergeCell ref="K220:K221"/>
    <mergeCell ref="I222:I223"/>
    <mergeCell ref="K222:K223"/>
    <mergeCell ref="M220:M221"/>
    <mergeCell ref="M222:M223"/>
    <mergeCell ref="X222:X223"/>
    <mergeCell ref="Y222:Y223"/>
    <mergeCell ref="X220:X221"/>
    <mergeCell ref="Y220:Y221"/>
    <mergeCell ref="A220:A221"/>
    <mergeCell ref="N218:N219"/>
    <mergeCell ref="B220:B221"/>
    <mergeCell ref="C220:C221"/>
    <mergeCell ref="J220:J221"/>
    <mergeCell ref="J222:J223"/>
    <mergeCell ref="L220:L221"/>
    <mergeCell ref="L222:L223"/>
    <mergeCell ref="AA224:AA225"/>
    <mergeCell ref="AB224:AB225"/>
    <mergeCell ref="A226:A227"/>
    <mergeCell ref="B226:B227"/>
    <mergeCell ref="C226:C227"/>
    <mergeCell ref="P226:P227"/>
    <mergeCell ref="P224:P225"/>
    <mergeCell ref="Q224:Q225"/>
    <mergeCell ref="R224:R225"/>
    <mergeCell ref="I224:I225"/>
    <mergeCell ref="K224:K225"/>
    <mergeCell ref="I226:I227"/>
    <mergeCell ref="K226:K227"/>
    <mergeCell ref="F226:F227"/>
    <mergeCell ref="G226:G227"/>
    <mergeCell ref="H226:H227"/>
    <mergeCell ref="M224:M225"/>
    <mergeCell ref="A224:A225"/>
    <mergeCell ref="B224:B225"/>
    <mergeCell ref="C224:C225"/>
    <mergeCell ref="J224:J225"/>
    <mergeCell ref="J226:J227"/>
    <mergeCell ref="L224:L225"/>
    <mergeCell ref="L226:L227"/>
    <mergeCell ref="F224:F225"/>
    <mergeCell ref="G224:G225"/>
    <mergeCell ref="AA228:AA229"/>
    <mergeCell ref="AB228:AB229"/>
    <mergeCell ref="P228:P229"/>
    <mergeCell ref="Q228:Q229"/>
    <mergeCell ref="R228:R229"/>
    <mergeCell ref="I228:I229"/>
    <mergeCell ref="K228:K229"/>
    <mergeCell ref="F228:F229"/>
    <mergeCell ref="G228:G229"/>
    <mergeCell ref="H228:H229"/>
    <mergeCell ref="Q226:Q227"/>
    <mergeCell ref="R226:R227"/>
    <mergeCell ref="AA226:AA227"/>
    <mergeCell ref="AB226:AB227"/>
    <mergeCell ref="A228:A229"/>
    <mergeCell ref="B228:B229"/>
    <mergeCell ref="C228:C229"/>
    <mergeCell ref="J228:J229"/>
    <mergeCell ref="L228:L229"/>
    <mergeCell ref="N228:N229"/>
    <mergeCell ref="O228:O229"/>
    <mergeCell ref="AA234:AA235"/>
    <mergeCell ref="AB234:AB235"/>
    <mergeCell ref="P234:P235"/>
    <mergeCell ref="Q234:Q235"/>
    <mergeCell ref="R234:R235"/>
    <mergeCell ref="I234:I235"/>
    <mergeCell ref="K234:K235"/>
    <mergeCell ref="S234:S235"/>
    <mergeCell ref="T234:T235"/>
    <mergeCell ref="V234:V235"/>
    <mergeCell ref="X234:X235"/>
    <mergeCell ref="Y234:Y235"/>
    <mergeCell ref="A234:A235"/>
    <mergeCell ref="B234:B235"/>
    <mergeCell ref="C234:C235"/>
    <mergeCell ref="AA232:AA233"/>
    <mergeCell ref="AB232:AB233"/>
    <mergeCell ref="P232:P233"/>
    <mergeCell ref="Q232:Q233"/>
    <mergeCell ref="R232:R233"/>
    <mergeCell ref="I232:I233"/>
    <mergeCell ref="K232:K233"/>
    <mergeCell ref="X232:X233"/>
    <mergeCell ref="Y232:Y233"/>
    <mergeCell ref="S232:S233"/>
    <mergeCell ref="T232:T233"/>
    <mergeCell ref="V232:V233"/>
    <mergeCell ref="A232:A233"/>
    <mergeCell ref="B232:B233"/>
    <mergeCell ref="C232:C233"/>
    <mergeCell ref="J232:J233"/>
    <mergeCell ref="J234:J235"/>
    <mergeCell ref="Q238:Q239"/>
    <mergeCell ref="R238:R239"/>
    <mergeCell ref="AA238:AA239"/>
    <mergeCell ref="AB238:AB239"/>
    <mergeCell ref="A240:A241"/>
    <mergeCell ref="B240:B241"/>
    <mergeCell ref="C240:C241"/>
    <mergeCell ref="AA236:AA237"/>
    <mergeCell ref="AB236:AB237"/>
    <mergeCell ref="A238:A239"/>
    <mergeCell ref="B238:B239"/>
    <mergeCell ref="C238:C239"/>
    <mergeCell ref="P238:P239"/>
    <mergeCell ref="P236:P237"/>
    <mergeCell ref="Q236:Q237"/>
    <mergeCell ref="R236:R237"/>
    <mergeCell ref="I236:I237"/>
    <mergeCell ref="K236:K237"/>
    <mergeCell ref="I238:I239"/>
    <mergeCell ref="K238:K239"/>
    <mergeCell ref="F238:F239"/>
    <mergeCell ref="G238:G239"/>
    <mergeCell ref="H238:H239"/>
    <mergeCell ref="M236:M237"/>
    <mergeCell ref="F236:F237"/>
    <mergeCell ref="G236:G237"/>
    <mergeCell ref="H236:H237"/>
    <mergeCell ref="X236:X237"/>
    <mergeCell ref="A236:A237"/>
    <mergeCell ref="B236:B237"/>
    <mergeCell ref="C236:C237"/>
    <mergeCell ref="J236:J237"/>
    <mergeCell ref="AA242:AA243"/>
    <mergeCell ref="AB242:AB243"/>
    <mergeCell ref="A244:A245"/>
    <mergeCell ref="B244:B245"/>
    <mergeCell ref="C244:C245"/>
    <mergeCell ref="AA240:AA241"/>
    <mergeCell ref="AB240:AB241"/>
    <mergeCell ref="A242:A243"/>
    <mergeCell ref="B242:B243"/>
    <mergeCell ref="C242:C243"/>
    <mergeCell ref="P242:P243"/>
    <mergeCell ref="P240:P241"/>
    <mergeCell ref="Q240:Q241"/>
    <mergeCell ref="R240:R241"/>
    <mergeCell ref="I240:I241"/>
    <mergeCell ref="K240:K241"/>
    <mergeCell ref="I242:I243"/>
    <mergeCell ref="K242:K243"/>
    <mergeCell ref="F240:F241"/>
    <mergeCell ref="G240:G241"/>
    <mergeCell ref="H240:H241"/>
    <mergeCell ref="F242:F243"/>
    <mergeCell ref="G242:G243"/>
    <mergeCell ref="H242:H243"/>
    <mergeCell ref="M242:M243"/>
    <mergeCell ref="M244:M245"/>
    <mergeCell ref="AA244:AA245"/>
    <mergeCell ref="AB244:AB245"/>
    <mergeCell ref="S242:S243"/>
    <mergeCell ref="T242:T243"/>
    <mergeCell ref="N244:N245"/>
    <mergeCell ref="O244:O245"/>
    <mergeCell ref="P244:P245"/>
    <mergeCell ref="Q244:Q245"/>
    <mergeCell ref="R244:R245"/>
    <mergeCell ref="I244:I245"/>
    <mergeCell ref="K244:K245"/>
    <mergeCell ref="I246:I247"/>
    <mergeCell ref="K246:K247"/>
    <mergeCell ref="S246:S247"/>
    <mergeCell ref="T246:T247"/>
    <mergeCell ref="V246:V247"/>
    <mergeCell ref="J248:J249"/>
    <mergeCell ref="F244:F245"/>
    <mergeCell ref="G244:G245"/>
    <mergeCell ref="H244:H245"/>
    <mergeCell ref="F246:F247"/>
    <mergeCell ref="Q242:Q243"/>
    <mergeCell ref="R242:R243"/>
    <mergeCell ref="N246:N247"/>
    <mergeCell ref="O246:O247"/>
    <mergeCell ref="N248:N249"/>
    <mergeCell ref="O248:O249"/>
    <mergeCell ref="AA248:AA249"/>
    <mergeCell ref="AB248:AB249"/>
    <mergeCell ref="P248:P249"/>
    <mergeCell ref="Q248:Q249"/>
    <mergeCell ref="R248:R249"/>
    <mergeCell ref="I248:I249"/>
    <mergeCell ref="K248:K249"/>
    <mergeCell ref="S248:S249"/>
    <mergeCell ref="T248:T249"/>
    <mergeCell ref="V248:V249"/>
    <mergeCell ref="Q246:Q247"/>
    <mergeCell ref="R246:R247"/>
    <mergeCell ref="AA246:AA247"/>
    <mergeCell ref="AB246:AB247"/>
    <mergeCell ref="A248:A249"/>
    <mergeCell ref="B248:B249"/>
    <mergeCell ref="C248:C249"/>
    <mergeCell ref="G246:G247"/>
    <mergeCell ref="H246:H247"/>
    <mergeCell ref="F248:F249"/>
    <mergeCell ref="G248:G249"/>
    <mergeCell ref="H248:H249"/>
    <mergeCell ref="M246:M247"/>
    <mergeCell ref="M248:M249"/>
    <mergeCell ref="A246:A247"/>
    <mergeCell ref="B246:B247"/>
    <mergeCell ref="C246:C247"/>
    <mergeCell ref="P246:P247"/>
    <mergeCell ref="Q250:Q251"/>
    <mergeCell ref="R250:R251"/>
    <mergeCell ref="AA250:AA251"/>
    <mergeCell ref="AB250:AB251"/>
    <mergeCell ref="A252:A253"/>
    <mergeCell ref="B252:B253"/>
    <mergeCell ref="C252:C253"/>
    <mergeCell ref="A250:A251"/>
    <mergeCell ref="B250:B251"/>
    <mergeCell ref="C250:C251"/>
    <mergeCell ref="P250:P251"/>
    <mergeCell ref="I250:I251"/>
    <mergeCell ref="K250:K251"/>
    <mergeCell ref="F250:F251"/>
    <mergeCell ref="G250:G251"/>
    <mergeCell ref="H250:H251"/>
    <mergeCell ref="M252:M253"/>
    <mergeCell ref="X250:X251"/>
    <mergeCell ref="Y250:Y251"/>
    <mergeCell ref="W252:W253"/>
    <mergeCell ref="M250:M251"/>
    <mergeCell ref="N250:N251"/>
    <mergeCell ref="O250:O251"/>
    <mergeCell ref="Q254:Q255"/>
    <mergeCell ref="R254:R255"/>
    <mergeCell ref="AA254:AA255"/>
    <mergeCell ref="AB254:AB255"/>
    <mergeCell ref="AA252:AA253"/>
    <mergeCell ref="AB252:AB253"/>
    <mergeCell ref="A254:A255"/>
    <mergeCell ref="B254:B255"/>
    <mergeCell ref="C254:C255"/>
    <mergeCell ref="P254:P255"/>
    <mergeCell ref="P252:P253"/>
    <mergeCell ref="Q252:Q253"/>
    <mergeCell ref="R252:R253"/>
    <mergeCell ref="I252:I253"/>
    <mergeCell ref="K252:K253"/>
    <mergeCell ref="I254:I255"/>
    <mergeCell ref="K254:K255"/>
    <mergeCell ref="F252:F253"/>
    <mergeCell ref="G252:G253"/>
    <mergeCell ref="H252:H253"/>
    <mergeCell ref="F254:F255"/>
    <mergeCell ref="X252:X253"/>
    <mergeCell ref="Y252:Y253"/>
    <mergeCell ref="X254:X255"/>
    <mergeCell ref="Y254:Y255"/>
    <mergeCell ref="W254:W255"/>
    <mergeCell ref="G254:G255"/>
    <mergeCell ref="H254:H255"/>
    <mergeCell ref="M254:M255"/>
    <mergeCell ref="S254:S255"/>
    <mergeCell ref="T254:T255"/>
    <mergeCell ref="V254:V255"/>
    <mergeCell ref="Q256:Q257"/>
    <mergeCell ref="R256:R257"/>
    <mergeCell ref="AA256:AA257"/>
    <mergeCell ref="AB256:AB257"/>
    <mergeCell ref="A258:A259"/>
    <mergeCell ref="B258:B259"/>
    <mergeCell ref="C258:C259"/>
    <mergeCell ref="A256:A257"/>
    <mergeCell ref="B256:B257"/>
    <mergeCell ref="C256:C257"/>
    <mergeCell ref="P256:P257"/>
    <mergeCell ref="I256:I257"/>
    <mergeCell ref="K256:K257"/>
    <mergeCell ref="S256:S257"/>
    <mergeCell ref="T256:T257"/>
    <mergeCell ref="V256:V257"/>
    <mergeCell ref="S258:S259"/>
    <mergeCell ref="X256:X257"/>
    <mergeCell ref="Y256:Y257"/>
    <mergeCell ref="W256:W257"/>
    <mergeCell ref="W258:W259"/>
    <mergeCell ref="F256:F257"/>
    <mergeCell ref="G256:G257"/>
    <mergeCell ref="H256:H257"/>
    <mergeCell ref="M256:M257"/>
    <mergeCell ref="AA260:AA261"/>
    <mergeCell ref="AB260:AB261"/>
    <mergeCell ref="P260:P261"/>
    <mergeCell ref="Q260:Q261"/>
    <mergeCell ref="R260:R261"/>
    <mergeCell ref="I260:I261"/>
    <mergeCell ref="K260:K261"/>
    <mergeCell ref="X260:X261"/>
    <mergeCell ref="A260:A261"/>
    <mergeCell ref="B260:B261"/>
    <mergeCell ref="C260:C261"/>
    <mergeCell ref="AA258:AA259"/>
    <mergeCell ref="AB258:AB259"/>
    <mergeCell ref="P258:P259"/>
    <mergeCell ref="Q258:Q259"/>
    <mergeCell ref="R258:R259"/>
    <mergeCell ref="I258:I259"/>
    <mergeCell ref="K258:K259"/>
    <mergeCell ref="Y260:Y261"/>
    <mergeCell ref="F258:F259"/>
    <mergeCell ref="G258:G259"/>
    <mergeCell ref="H258:H259"/>
    <mergeCell ref="N260:N261"/>
    <mergeCell ref="O260:O261"/>
    <mergeCell ref="W260:W261"/>
    <mergeCell ref="M258:M259"/>
    <mergeCell ref="M260:M261"/>
    <mergeCell ref="T258:T259"/>
    <mergeCell ref="V258:V259"/>
    <mergeCell ref="S260:S261"/>
    <mergeCell ref="T260:T261"/>
    <mergeCell ref="V260:V261"/>
    <mergeCell ref="Q264:Q265"/>
    <mergeCell ref="R264:R265"/>
    <mergeCell ref="AA264:AA265"/>
    <mergeCell ref="AB264:AB265"/>
    <mergeCell ref="A266:A267"/>
    <mergeCell ref="B266:B267"/>
    <mergeCell ref="C266:C267"/>
    <mergeCell ref="AA262:AA263"/>
    <mergeCell ref="AB262:AB263"/>
    <mergeCell ref="A264:A265"/>
    <mergeCell ref="B264:B265"/>
    <mergeCell ref="C264:C265"/>
    <mergeCell ref="P264:P265"/>
    <mergeCell ref="P262:P263"/>
    <mergeCell ref="Q262:Q263"/>
    <mergeCell ref="R262:R263"/>
    <mergeCell ref="I262:I263"/>
    <mergeCell ref="K262:K263"/>
    <mergeCell ref="I264:I265"/>
    <mergeCell ref="K264:K265"/>
    <mergeCell ref="F262:F263"/>
    <mergeCell ref="G262:G263"/>
    <mergeCell ref="H262:H263"/>
    <mergeCell ref="F264:F265"/>
    <mergeCell ref="S262:S263"/>
    <mergeCell ref="T262:T263"/>
    <mergeCell ref="V262:V263"/>
    <mergeCell ref="S264:S265"/>
    <mergeCell ref="A262:A263"/>
    <mergeCell ref="B262:B263"/>
    <mergeCell ref="C262:C263"/>
    <mergeCell ref="L266:L267"/>
    <mergeCell ref="Q268:Q269"/>
    <mergeCell ref="R268:R269"/>
    <mergeCell ref="AA268:AA269"/>
    <mergeCell ref="AB268:AB269"/>
    <mergeCell ref="A270:A271"/>
    <mergeCell ref="B270:B271"/>
    <mergeCell ref="C270:C271"/>
    <mergeCell ref="AA266:AA267"/>
    <mergeCell ref="AB266:AB267"/>
    <mergeCell ref="A268:A269"/>
    <mergeCell ref="B268:B269"/>
    <mergeCell ref="C268:C269"/>
    <mergeCell ref="P268:P269"/>
    <mergeCell ref="P266:P267"/>
    <mergeCell ref="Q266:Q267"/>
    <mergeCell ref="R266:R267"/>
    <mergeCell ref="I266:I267"/>
    <mergeCell ref="K266:K267"/>
    <mergeCell ref="I268:I269"/>
    <mergeCell ref="K268:K269"/>
    <mergeCell ref="S266:S267"/>
    <mergeCell ref="T266:T267"/>
    <mergeCell ref="V266:V267"/>
    <mergeCell ref="S268:S269"/>
    <mergeCell ref="L268:L269"/>
    <mergeCell ref="L270:L271"/>
    <mergeCell ref="Z266:Z267"/>
    <mergeCell ref="Z268:Z269"/>
    <mergeCell ref="Z270:Z271"/>
    <mergeCell ref="G270:G271"/>
    <mergeCell ref="H270:H271"/>
    <mergeCell ref="J268:J269"/>
    <mergeCell ref="Q272:Q273"/>
    <mergeCell ref="R272:R273"/>
    <mergeCell ref="AA272:AA273"/>
    <mergeCell ref="AB272:AB273"/>
    <mergeCell ref="A274:A275"/>
    <mergeCell ref="B274:B275"/>
    <mergeCell ref="C274:C275"/>
    <mergeCell ref="AA270:AA271"/>
    <mergeCell ref="AB270:AB271"/>
    <mergeCell ref="A272:A273"/>
    <mergeCell ref="B272:B273"/>
    <mergeCell ref="C272:C273"/>
    <mergeCell ref="P272:P273"/>
    <mergeCell ref="P270:P271"/>
    <mergeCell ref="Q270:Q271"/>
    <mergeCell ref="R270:R271"/>
    <mergeCell ref="I270:I271"/>
    <mergeCell ref="K270:K271"/>
    <mergeCell ref="I272:I273"/>
    <mergeCell ref="K272:K273"/>
    <mergeCell ref="X272:X273"/>
    <mergeCell ref="Y272:Y273"/>
    <mergeCell ref="Y274:Y275"/>
    <mergeCell ref="M272:M273"/>
    <mergeCell ref="J274:J275"/>
    <mergeCell ref="L272:L273"/>
    <mergeCell ref="L274:L275"/>
    <mergeCell ref="Z272:Z273"/>
    <mergeCell ref="Z274:Z275"/>
    <mergeCell ref="AA274:AA275"/>
    <mergeCell ref="AB274:AB275"/>
    <mergeCell ref="F270:F271"/>
    <mergeCell ref="P274:P275"/>
    <mergeCell ref="Q274:Q275"/>
    <mergeCell ref="R274:R275"/>
    <mergeCell ref="I274:I275"/>
    <mergeCell ref="K274:K275"/>
    <mergeCell ref="I276:I277"/>
    <mergeCell ref="K276:K277"/>
    <mergeCell ref="F276:F277"/>
    <mergeCell ref="G276:G277"/>
    <mergeCell ref="H276:H277"/>
    <mergeCell ref="X274:X275"/>
    <mergeCell ref="F274:F275"/>
    <mergeCell ref="G274:G275"/>
    <mergeCell ref="H274:H275"/>
    <mergeCell ref="M274:M275"/>
    <mergeCell ref="J276:J277"/>
    <mergeCell ref="L276:L277"/>
    <mergeCell ref="U274:U275"/>
    <mergeCell ref="Q278:Q279"/>
    <mergeCell ref="R278:R279"/>
    <mergeCell ref="AA278:AA279"/>
    <mergeCell ref="AB278:AB279"/>
    <mergeCell ref="A278:A279"/>
    <mergeCell ref="B278:B279"/>
    <mergeCell ref="C278:C279"/>
    <mergeCell ref="P278:P279"/>
    <mergeCell ref="I278:I279"/>
    <mergeCell ref="K278:K279"/>
    <mergeCell ref="F278:F279"/>
    <mergeCell ref="G278:G279"/>
    <mergeCell ref="H278:H279"/>
    <mergeCell ref="Q276:Q277"/>
    <mergeCell ref="R276:R277"/>
    <mergeCell ref="AA276:AA277"/>
    <mergeCell ref="AB276:AB277"/>
    <mergeCell ref="J278:J279"/>
    <mergeCell ref="L278:L279"/>
    <mergeCell ref="Z278:Z279"/>
    <mergeCell ref="M276:M277"/>
    <mergeCell ref="M278:M279"/>
    <mergeCell ref="X278:X279"/>
    <mergeCell ref="Y278:Y279"/>
    <mergeCell ref="A276:A277"/>
    <mergeCell ref="B276:B277"/>
    <mergeCell ref="C276:C277"/>
    <mergeCell ref="P276:P277"/>
    <mergeCell ref="Q282:Q283"/>
    <mergeCell ref="R282:R283"/>
    <mergeCell ref="AA282:AA283"/>
    <mergeCell ref="AB282:AB283"/>
    <mergeCell ref="A284:A285"/>
    <mergeCell ref="B284:B285"/>
    <mergeCell ref="C284:C285"/>
    <mergeCell ref="AA280:AA281"/>
    <mergeCell ref="AB280:AB281"/>
    <mergeCell ref="A282:A283"/>
    <mergeCell ref="B282:B283"/>
    <mergeCell ref="C282:C283"/>
    <mergeCell ref="P282:P283"/>
    <mergeCell ref="P280:P281"/>
    <mergeCell ref="Q280:Q281"/>
    <mergeCell ref="R280:R281"/>
    <mergeCell ref="I280:I281"/>
    <mergeCell ref="K280:K281"/>
    <mergeCell ref="I282:I283"/>
    <mergeCell ref="K282:K283"/>
    <mergeCell ref="M280:M281"/>
    <mergeCell ref="M282:M283"/>
    <mergeCell ref="X282:X283"/>
    <mergeCell ref="Y282:Y283"/>
    <mergeCell ref="S282:S283"/>
    <mergeCell ref="T282:T283"/>
    <mergeCell ref="V282:V283"/>
    <mergeCell ref="V284:V285"/>
    <mergeCell ref="A280:A281"/>
    <mergeCell ref="B280:B281"/>
    <mergeCell ref="C280:C281"/>
    <mergeCell ref="J280:J281"/>
    <mergeCell ref="I288:I289"/>
    <mergeCell ref="K288:K289"/>
    <mergeCell ref="I290:I291"/>
    <mergeCell ref="K290:K291"/>
    <mergeCell ref="I292:I293"/>
    <mergeCell ref="K292:K293"/>
    <mergeCell ref="I294:I295"/>
    <mergeCell ref="K294:K295"/>
    <mergeCell ref="J288:J289"/>
    <mergeCell ref="J290:J291"/>
    <mergeCell ref="J292:J293"/>
    <mergeCell ref="J294:J295"/>
    <mergeCell ref="AA284:AA285"/>
    <mergeCell ref="AB284:AB285"/>
    <mergeCell ref="P284:P285"/>
    <mergeCell ref="Q284:Q285"/>
    <mergeCell ref="R284:R285"/>
    <mergeCell ref="I284:I285"/>
    <mergeCell ref="K284:K285"/>
    <mergeCell ref="M284:M285"/>
    <mergeCell ref="Z284:Z285"/>
    <mergeCell ref="S284:S285"/>
    <mergeCell ref="T284:T285"/>
    <mergeCell ref="AA294:AA295"/>
    <mergeCell ref="AB294:AB295"/>
    <mergeCell ref="M288:M289"/>
    <mergeCell ref="M290:M291"/>
    <mergeCell ref="M292:M293"/>
    <mergeCell ref="M294:M295"/>
    <mergeCell ref="Z288:Z289"/>
    <mergeCell ref="Z290:Z291"/>
    <mergeCell ref="Z292:Z293"/>
    <mergeCell ref="I390:I391"/>
    <mergeCell ref="K390:K391"/>
    <mergeCell ref="I392:I393"/>
    <mergeCell ref="K392:K393"/>
    <mergeCell ref="I394:I395"/>
    <mergeCell ref="K394:K395"/>
    <mergeCell ref="I396:I397"/>
    <mergeCell ref="K396:K397"/>
    <mergeCell ref="F4:F5"/>
    <mergeCell ref="G4:G5"/>
    <mergeCell ref="H4:H5"/>
    <mergeCell ref="F6:F7"/>
    <mergeCell ref="G6:G7"/>
    <mergeCell ref="H6:H7"/>
    <mergeCell ref="F8:F9"/>
    <mergeCell ref="G8:G9"/>
    <mergeCell ref="H8:H9"/>
    <mergeCell ref="F10:F11"/>
    <mergeCell ref="G10:G11"/>
    <mergeCell ref="H10:H11"/>
    <mergeCell ref="F12:F13"/>
    <mergeCell ref="G12:G13"/>
    <mergeCell ref="H12:H13"/>
    <mergeCell ref="F14:F15"/>
    <mergeCell ref="G14:G15"/>
    <mergeCell ref="H14:H15"/>
    <mergeCell ref="F16:F17"/>
    <mergeCell ref="G16:G17"/>
    <mergeCell ref="G28:G29"/>
    <mergeCell ref="H28:H29"/>
    <mergeCell ref="F30:F31"/>
    <mergeCell ref="G30:G31"/>
    <mergeCell ref="H114:H115"/>
    <mergeCell ref="F116:F117"/>
    <mergeCell ref="G116:G117"/>
    <mergeCell ref="H116:H117"/>
    <mergeCell ref="F118:F119"/>
    <mergeCell ref="G118:G119"/>
    <mergeCell ref="H118:H119"/>
    <mergeCell ref="F120:F121"/>
    <mergeCell ref="G120:G121"/>
    <mergeCell ref="H120:H121"/>
    <mergeCell ref="G140:G141"/>
    <mergeCell ref="H140:H141"/>
    <mergeCell ref="F144:F145"/>
    <mergeCell ref="G144:G145"/>
    <mergeCell ref="H144:H145"/>
    <mergeCell ref="G150:G151"/>
    <mergeCell ref="H150:H151"/>
    <mergeCell ref="F130:F131"/>
    <mergeCell ref="G130:G131"/>
    <mergeCell ref="H130:H131"/>
    <mergeCell ref="G132:G133"/>
    <mergeCell ref="H132:H133"/>
    <mergeCell ref="F134:F135"/>
    <mergeCell ref="G134:G135"/>
    <mergeCell ref="H134:H135"/>
    <mergeCell ref="F136:F137"/>
    <mergeCell ref="G136:G137"/>
    <mergeCell ref="H136:H137"/>
    <mergeCell ref="F164:F165"/>
    <mergeCell ref="G164:G165"/>
    <mergeCell ref="H164:H165"/>
    <mergeCell ref="F166:F167"/>
    <mergeCell ref="G166:G167"/>
    <mergeCell ref="H166:H167"/>
    <mergeCell ref="F168:F169"/>
    <mergeCell ref="G168:G169"/>
    <mergeCell ref="H168:H169"/>
    <mergeCell ref="H180:H181"/>
    <mergeCell ref="F182:F183"/>
    <mergeCell ref="G182:G183"/>
    <mergeCell ref="H182:H183"/>
    <mergeCell ref="F184:F185"/>
    <mergeCell ref="G184:G185"/>
    <mergeCell ref="H184:H185"/>
    <mergeCell ref="G190:G191"/>
    <mergeCell ref="H190:H191"/>
    <mergeCell ref="F216:F217"/>
    <mergeCell ref="G216:G217"/>
    <mergeCell ref="H216:H217"/>
    <mergeCell ref="F220:F221"/>
    <mergeCell ref="G220:G221"/>
    <mergeCell ref="H220:H221"/>
    <mergeCell ref="F222:F223"/>
    <mergeCell ref="G222:G223"/>
    <mergeCell ref="H222:H223"/>
    <mergeCell ref="G198:G199"/>
    <mergeCell ref="H198:H199"/>
    <mergeCell ref="F202:F203"/>
    <mergeCell ref="G202:G203"/>
    <mergeCell ref="H202:H203"/>
    <mergeCell ref="F204:F205"/>
    <mergeCell ref="G204:G205"/>
    <mergeCell ref="H204:H205"/>
    <mergeCell ref="F206:F207"/>
    <mergeCell ref="G206:G207"/>
    <mergeCell ref="H206:H207"/>
    <mergeCell ref="H224:H225"/>
    <mergeCell ref="F232:F233"/>
    <mergeCell ref="G232:G233"/>
    <mergeCell ref="H232:H233"/>
    <mergeCell ref="F234:F235"/>
    <mergeCell ref="G234:G235"/>
    <mergeCell ref="H234:H235"/>
    <mergeCell ref="F260:F261"/>
    <mergeCell ref="G260:G261"/>
    <mergeCell ref="H260:H261"/>
    <mergeCell ref="G264:G265"/>
    <mergeCell ref="H264:H265"/>
    <mergeCell ref="F266:F267"/>
    <mergeCell ref="G266:G267"/>
    <mergeCell ref="H266:H267"/>
    <mergeCell ref="F268:F269"/>
    <mergeCell ref="G268:G269"/>
    <mergeCell ref="H268:H269"/>
    <mergeCell ref="F272:F273"/>
    <mergeCell ref="G272:G273"/>
    <mergeCell ref="H272:H273"/>
    <mergeCell ref="F288:F289"/>
    <mergeCell ref="G288:G289"/>
    <mergeCell ref="H288:H289"/>
    <mergeCell ref="F290:F291"/>
    <mergeCell ref="G290:G291"/>
    <mergeCell ref="H290:H291"/>
    <mergeCell ref="F292:F293"/>
    <mergeCell ref="G292:G293"/>
    <mergeCell ref="H292:H293"/>
    <mergeCell ref="F280:F281"/>
    <mergeCell ref="G280:G281"/>
    <mergeCell ref="H280:H281"/>
    <mergeCell ref="F282:F283"/>
    <mergeCell ref="G282:G283"/>
    <mergeCell ref="H282:H283"/>
    <mergeCell ref="F284:F285"/>
    <mergeCell ref="G284:G285"/>
    <mergeCell ref="H284:H285"/>
    <mergeCell ref="F304:F305"/>
    <mergeCell ref="G304:G305"/>
    <mergeCell ref="H304:H305"/>
    <mergeCell ref="F306:F307"/>
    <mergeCell ref="G306:G307"/>
    <mergeCell ref="H306:H307"/>
    <mergeCell ref="G312:G313"/>
    <mergeCell ref="H312:H313"/>
    <mergeCell ref="F314:F315"/>
    <mergeCell ref="G314:G315"/>
    <mergeCell ref="H314:H315"/>
    <mergeCell ref="F316:F317"/>
    <mergeCell ref="G316:G317"/>
    <mergeCell ref="H316:H317"/>
    <mergeCell ref="H348:H349"/>
    <mergeCell ref="F350:F351"/>
    <mergeCell ref="G350:G351"/>
    <mergeCell ref="H350:H351"/>
    <mergeCell ref="G352:G353"/>
    <mergeCell ref="H352:H353"/>
    <mergeCell ref="F354:F355"/>
    <mergeCell ref="G354:G355"/>
    <mergeCell ref="H354:H355"/>
    <mergeCell ref="G360:G361"/>
    <mergeCell ref="H360:H361"/>
    <mergeCell ref="F362:F363"/>
    <mergeCell ref="G362:G363"/>
    <mergeCell ref="H362:H363"/>
    <mergeCell ref="H320:H321"/>
    <mergeCell ref="F322:F323"/>
    <mergeCell ref="G322:G323"/>
    <mergeCell ref="H322:H323"/>
    <mergeCell ref="G328:G329"/>
    <mergeCell ref="H328:H329"/>
    <mergeCell ref="F330:F331"/>
    <mergeCell ref="G330:G331"/>
    <mergeCell ref="H330:H331"/>
    <mergeCell ref="F332:F333"/>
    <mergeCell ref="G332:G333"/>
    <mergeCell ref="H332:H333"/>
    <mergeCell ref="F334:F335"/>
    <mergeCell ref="G334:G335"/>
    <mergeCell ref="H334:H335"/>
    <mergeCell ref="F336:F337"/>
    <mergeCell ref="G336:G337"/>
    <mergeCell ref="H366:H367"/>
    <mergeCell ref="F368:F369"/>
    <mergeCell ref="G368:G369"/>
    <mergeCell ref="H368:H369"/>
    <mergeCell ref="G374:G375"/>
    <mergeCell ref="H374:H375"/>
    <mergeCell ref="F376:F377"/>
    <mergeCell ref="G376:G377"/>
    <mergeCell ref="H376:H377"/>
    <mergeCell ref="F378:F379"/>
    <mergeCell ref="G378:G379"/>
    <mergeCell ref="H378:H379"/>
    <mergeCell ref="F380:F381"/>
    <mergeCell ref="G380:G381"/>
    <mergeCell ref="H380:H381"/>
    <mergeCell ref="F382:F383"/>
    <mergeCell ref="G382:G383"/>
    <mergeCell ref="H382:H383"/>
    <mergeCell ref="H386:H387"/>
    <mergeCell ref="F388:F389"/>
    <mergeCell ref="G388:G389"/>
    <mergeCell ref="H388:H389"/>
    <mergeCell ref="F390:F391"/>
    <mergeCell ref="G390:G391"/>
    <mergeCell ref="H390:H391"/>
    <mergeCell ref="F392:F393"/>
    <mergeCell ref="G392:G393"/>
    <mergeCell ref="H392:H393"/>
    <mergeCell ref="F394:F395"/>
    <mergeCell ref="G394:G395"/>
    <mergeCell ref="H394:H395"/>
    <mergeCell ref="F396:F397"/>
    <mergeCell ref="G396:G397"/>
    <mergeCell ref="H396:H397"/>
    <mergeCell ref="M78:M79"/>
    <mergeCell ref="M80:M81"/>
    <mergeCell ref="M82:M83"/>
    <mergeCell ref="M84:M85"/>
    <mergeCell ref="M86:M87"/>
    <mergeCell ref="M88:M89"/>
    <mergeCell ref="M90:M91"/>
    <mergeCell ref="M92:M93"/>
    <mergeCell ref="M94:M95"/>
    <mergeCell ref="M96:M97"/>
    <mergeCell ref="M100:M101"/>
    <mergeCell ref="M102:M103"/>
    <mergeCell ref="M156:M157"/>
    <mergeCell ref="M158:M159"/>
    <mergeCell ref="M160:M161"/>
    <mergeCell ref="M172:M173"/>
    <mergeCell ref="M54:M55"/>
    <mergeCell ref="M56:M57"/>
    <mergeCell ref="M58:M59"/>
    <mergeCell ref="M60:M61"/>
    <mergeCell ref="M62:M63"/>
    <mergeCell ref="M64:M65"/>
    <mergeCell ref="M66:M67"/>
    <mergeCell ref="M68:M69"/>
    <mergeCell ref="M70:M71"/>
    <mergeCell ref="M72:M73"/>
    <mergeCell ref="M140:M141"/>
    <mergeCell ref="M144:M145"/>
    <mergeCell ref="M146:M147"/>
    <mergeCell ref="M148:M149"/>
    <mergeCell ref="M150:M151"/>
    <mergeCell ref="M152:M153"/>
    <mergeCell ref="M154:M155"/>
    <mergeCell ref="M104:M105"/>
    <mergeCell ref="M106:M107"/>
    <mergeCell ref="M110:M111"/>
    <mergeCell ref="M112:M113"/>
    <mergeCell ref="M124:M125"/>
    <mergeCell ref="M126:M127"/>
    <mergeCell ref="M128:M129"/>
    <mergeCell ref="M130:M131"/>
    <mergeCell ref="M132:M133"/>
    <mergeCell ref="M134:M135"/>
    <mergeCell ref="M216:M217"/>
    <mergeCell ref="M218:M219"/>
    <mergeCell ref="M226:M227"/>
    <mergeCell ref="M228:M229"/>
    <mergeCell ref="M232:M233"/>
    <mergeCell ref="M234:M235"/>
    <mergeCell ref="M238:M239"/>
    <mergeCell ref="M240:M241"/>
    <mergeCell ref="M180:M181"/>
    <mergeCell ref="M184:M185"/>
    <mergeCell ref="M186:M187"/>
    <mergeCell ref="M188:M189"/>
    <mergeCell ref="M190:M191"/>
    <mergeCell ref="M192:M193"/>
    <mergeCell ref="M194:M195"/>
    <mergeCell ref="M198:M199"/>
    <mergeCell ref="M202:M203"/>
    <mergeCell ref="M204:M205"/>
    <mergeCell ref="M206:M207"/>
    <mergeCell ref="M262:M263"/>
    <mergeCell ref="M264:M265"/>
    <mergeCell ref="M266:M267"/>
    <mergeCell ref="M268:M269"/>
    <mergeCell ref="M270:M271"/>
    <mergeCell ref="Y30:Y31"/>
    <mergeCell ref="M348:M349"/>
    <mergeCell ref="M350:M351"/>
    <mergeCell ref="M352:M353"/>
    <mergeCell ref="M354:M355"/>
    <mergeCell ref="M356:M357"/>
    <mergeCell ref="M358:M359"/>
    <mergeCell ref="M360:M361"/>
    <mergeCell ref="M362:M363"/>
    <mergeCell ref="M364:M365"/>
    <mergeCell ref="M366:M367"/>
    <mergeCell ref="M368:M369"/>
    <mergeCell ref="X80:X81"/>
    <mergeCell ref="Y80:Y81"/>
    <mergeCell ref="X82:X83"/>
    <mergeCell ref="Y82:Y83"/>
    <mergeCell ref="Y92:Y93"/>
    <mergeCell ref="X94:X95"/>
    <mergeCell ref="Y94:Y95"/>
    <mergeCell ref="Y136:Y137"/>
    <mergeCell ref="X138:X139"/>
    <mergeCell ref="Y138:Y139"/>
    <mergeCell ref="X156:X157"/>
    <mergeCell ref="Y156:Y157"/>
    <mergeCell ref="X164:X165"/>
    <mergeCell ref="Y164:Y165"/>
    <mergeCell ref="X166:X167"/>
    <mergeCell ref="M386:M387"/>
    <mergeCell ref="M388:M389"/>
    <mergeCell ref="M308:M309"/>
    <mergeCell ref="M310:M311"/>
    <mergeCell ref="M312:M313"/>
    <mergeCell ref="M314:M315"/>
    <mergeCell ref="M316:M317"/>
    <mergeCell ref="M318:M319"/>
    <mergeCell ref="M320:M321"/>
    <mergeCell ref="M322:M323"/>
    <mergeCell ref="M326:M327"/>
    <mergeCell ref="M328:M329"/>
    <mergeCell ref="M330:M331"/>
    <mergeCell ref="M332:M333"/>
    <mergeCell ref="M334:M335"/>
    <mergeCell ref="M336:M337"/>
    <mergeCell ref="M338:M339"/>
    <mergeCell ref="M390:M391"/>
    <mergeCell ref="M392:M393"/>
    <mergeCell ref="M394:M395"/>
    <mergeCell ref="M396:M397"/>
    <mergeCell ref="X4:X5"/>
    <mergeCell ref="Y4:Y5"/>
    <mergeCell ref="X6:X7"/>
    <mergeCell ref="Y6:Y7"/>
    <mergeCell ref="X8:X9"/>
    <mergeCell ref="Y8:Y9"/>
    <mergeCell ref="X10:X11"/>
    <mergeCell ref="Y10:Y11"/>
    <mergeCell ref="X12:X13"/>
    <mergeCell ref="Y12:Y13"/>
    <mergeCell ref="X14:X15"/>
    <mergeCell ref="Y14:Y15"/>
    <mergeCell ref="X18:X19"/>
    <mergeCell ref="Y18:Y19"/>
    <mergeCell ref="X20:X21"/>
    <mergeCell ref="Y20:Y21"/>
    <mergeCell ref="X22:X23"/>
    <mergeCell ref="Y22:Y23"/>
    <mergeCell ref="X24:X25"/>
    <mergeCell ref="Y24:Y25"/>
    <mergeCell ref="X26:X27"/>
    <mergeCell ref="Y26:Y27"/>
    <mergeCell ref="X28:X29"/>
    <mergeCell ref="Y28:Y29"/>
    <mergeCell ref="X30:X31"/>
    <mergeCell ref="Y76:Y77"/>
    <mergeCell ref="X78:X79"/>
    <mergeCell ref="Y78:Y79"/>
    <mergeCell ref="Z52:Z53"/>
    <mergeCell ref="Z54:Z55"/>
    <mergeCell ref="Z56:Z57"/>
    <mergeCell ref="X58:X59"/>
    <mergeCell ref="Y58:Y59"/>
    <mergeCell ref="X60:X61"/>
    <mergeCell ref="Y60:Y61"/>
    <mergeCell ref="Y66:Y67"/>
    <mergeCell ref="X68:X69"/>
    <mergeCell ref="Y68:Y69"/>
    <mergeCell ref="X70:X71"/>
    <mergeCell ref="Y70:Y71"/>
    <mergeCell ref="X72:X73"/>
    <mergeCell ref="Y72:Y73"/>
    <mergeCell ref="Z58:Z59"/>
    <mergeCell ref="Z60:Z61"/>
    <mergeCell ref="Z62:Z63"/>
    <mergeCell ref="Z64:Z65"/>
    <mergeCell ref="Z66:Z67"/>
    <mergeCell ref="Z82:Z83"/>
    <mergeCell ref="Z84:Z85"/>
    <mergeCell ref="Z86:Z87"/>
    <mergeCell ref="Z88:Z89"/>
    <mergeCell ref="Z90:Z91"/>
    <mergeCell ref="Z92:Z93"/>
    <mergeCell ref="Z94:Z95"/>
    <mergeCell ref="X96:X97"/>
    <mergeCell ref="Y96:Y97"/>
    <mergeCell ref="X104:X105"/>
    <mergeCell ref="Y104:Y105"/>
    <mergeCell ref="Z96:Z97"/>
    <mergeCell ref="Z100:Z101"/>
    <mergeCell ref="Z102:Z103"/>
    <mergeCell ref="Z104:Z105"/>
    <mergeCell ref="Y88:Y89"/>
    <mergeCell ref="Z126:Z127"/>
    <mergeCell ref="Y112:Y113"/>
    <mergeCell ref="X114:X115"/>
    <mergeCell ref="Y114:Y115"/>
    <mergeCell ref="X118:X119"/>
    <mergeCell ref="Y118:Y119"/>
    <mergeCell ref="X120:X121"/>
    <mergeCell ref="Y120:Y121"/>
    <mergeCell ref="X122:X123"/>
    <mergeCell ref="Y122:Y123"/>
    <mergeCell ref="X124:X125"/>
    <mergeCell ref="Y124:Y125"/>
    <mergeCell ref="Z112:Z113"/>
    <mergeCell ref="Z114:Z115"/>
    <mergeCell ref="Z116:Z117"/>
    <mergeCell ref="Z118:Z119"/>
    <mergeCell ref="Z120:Z121"/>
    <mergeCell ref="Z122:Z123"/>
    <mergeCell ref="Z124:Z125"/>
    <mergeCell ref="Z132:Z133"/>
    <mergeCell ref="Z136:Z137"/>
    <mergeCell ref="Z138:Z139"/>
    <mergeCell ref="X140:X141"/>
    <mergeCell ref="Y140:Y141"/>
    <mergeCell ref="X142:X143"/>
    <mergeCell ref="Y142:Y143"/>
    <mergeCell ref="Z140:Z141"/>
    <mergeCell ref="Z142:Z143"/>
    <mergeCell ref="X128:X129"/>
    <mergeCell ref="Y128:Y129"/>
    <mergeCell ref="X130:X131"/>
    <mergeCell ref="Y130:Y131"/>
    <mergeCell ref="X152:X153"/>
    <mergeCell ref="Y152:Y153"/>
    <mergeCell ref="X154:X155"/>
    <mergeCell ref="Y154:Y155"/>
    <mergeCell ref="Z130:Z131"/>
    <mergeCell ref="X172:X173"/>
    <mergeCell ref="Y172:Y173"/>
    <mergeCell ref="X174:X175"/>
    <mergeCell ref="Y174:Y175"/>
    <mergeCell ref="X176:X177"/>
    <mergeCell ref="Y176:Y177"/>
    <mergeCell ref="Z224:Z225"/>
    <mergeCell ref="Z226:Z227"/>
    <mergeCell ref="Z228:Z229"/>
    <mergeCell ref="X208:X209"/>
    <mergeCell ref="Y208:Y209"/>
    <mergeCell ref="X210:X211"/>
    <mergeCell ref="Y210:Y211"/>
    <mergeCell ref="X212:X213"/>
    <mergeCell ref="Y212:Y213"/>
    <mergeCell ref="X214:X215"/>
    <mergeCell ref="Y214:Y215"/>
    <mergeCell ref="X216:X217"/>
    <mergeCell ref="Y216:Y217"/>
    <mergeCell ref="X218:X219"/>
    <mergeCell ref="Y218:Y219"/>
    <mergeCell ref="Z176:Z177"/>
    <mergeCell ref="X180:X181"/>
    <mergeCell ref="Y180:Y181"/>
    <mergeCell ref="Y184:Y185"/>
    <mergeCell ref="X186:X187"/>
    <mergeCell ref="Y186:Y187"/>
    <mergeCell ref="X188:X189"/>
    <mergeCell ref="Y188:Y189"/>
    <mergeCell ref="X190:X191"/>
    <mergeCell ref="Y190:Y191"/>
    <mergeCell ref="Y192:Y193"/>
    <mergeCell ref="Y236:Y237"/>
    <mergeCell ref="X238:X239"/>
    <mergeCell ref="Y238:Y239"/>
    <mergeCell ref="X240:X241"/>
    <mergeCell ref="Y240:Y241"/>
    <mergeCell ref="X242:X243"/>
    <mergeCell ref="Y242:Y243"/>
    <mergeCell ref="X244:X245"/>
    <mergeCell ref="Y244:Y245"/>
    <mergeCell ref="X246:X247"/>
    <mergeCell ref="Y246:Y247"/>
    <mergeCell ref="X248:X249"/>
    <mergeCell ref="Y248:Y249"/>
    <mergeCell ref="X224:X225"/>
    <mergeCell ref="Y224:Y225"/>
    <mergeCell ref="X226:X227"/>
    <mergeCell ref="Y226:Y227"/>
    <mergeCell ref="X228:X229"/>
    <mergeCell ref="Y228:Y229"/>
    <mergeCell ref="X198:X199"/>
    <mergeCell ref="Y198:Y199"/>
    <mergeCell ref="X280:X281"/>
    <mergeCell ref="Y280:Y281"/>
    <mergeCell ref="X284:X285"/>
    <mergeCell ref="Y284:Y285"/>
    <mergeCell ref="X258:X259"/>
    <mergeCell ref="Y258:Y259"/>
    <mergeCell ref="Z256:Z257"/>
    <mergeCell ref="Z258:Z259"/>
    <mergeCell ref="X262:X263"/>
    <mergeCell ref="Y262:Y263"/>
    <mergeCell ref="X264:X265"/>
    <mergeCell ref="Y264:Y265"/>
    <mergeCell ref="X266:X267"/>
    <mergeCell ref="Y266:Y267"/>
    <mergeCell ref="X268:X269"/>
    <mergeCell ref="Y268:Y269"/>
    <mergeCell ref="X270:X271"/>
    <mergeCell ref="Y270:Y271"/>
    <mergeCell ref="X276:X277"/>
    <mergeCell ref="Y276:Y277"/>
    <mergeCell ref="Z262:Z263"/>
    <mergeCell ref="Z264:Z265"/>
    <mergeCell ref="Z280:Z281"/>
    <mergeCell ref="Z282:Z283"/>
    <mergeCell ref="Z276:Z277"/>
    <mergeCell ref="X298:X299"/>
    <mergeCell ref="Y298:Y299"/>
    <mergeCell ref="X300:X301"/>
    <mergeCell ref="Y300:Y301"/>
    <mergeCell ref="X304:X305"/>
    <mergeCell ref="Y304:Y305"/>
    <mergeCell ref="X306:X307"/>
    <mergeCell ref="Y306:Y307"/>
    <mergeCell ref="X308:X309"/>
    <mergeCell ref="Y308:Y309"/>
    <mergeCell ref="X310:X311"/>
    <mergeCell ref="Y310:Y311"/>
    <mergeCell ref="X312:X313"/>
    <mergeCell ref="Y312:Y313"/>
    <mergeCell ref="X314:X315"/>
    <mergeCell ref="Y314:Y315"/>
    <mergeCell ref="X288:X289"/>
    <mergeCell ref="Y288:Y289"/>
    <mergeCell ref="X290:X291"/>
    <mergeCell ref="Y290:Y291"/>
    <mergeCell ref="X292:X293"/>
    <mergeCell ref="Y292:Y293"/>
    <mergeCell ref="Y320:Y321"/>
    <mergeCell ref="X322:X323"/>
    <mergeCell ref="Y322:Y323"/>
    <mergeCell ref="X324:X325"/>
    <mergeCell ref="Y324:Y325"/>
    <mergeCell ref="X326:X327"/>
    <mergeCell ref="Y326:Y327"/>
    <mergeCell ref="X328:X329"/>
    <mergeCell ref="Y328:Y329"/>
    <mergeCell ref="X330:X331"/>
    <mergeCell ref="Y330:Y331"/>
    <mergeCell ref="Z322:Z323"/>
    <mergeCell ref="Z324:Z325"/>
    <mergeCell ref="Z326:Z327"/>
    <mergeCell ref="Z328:Z329"/>
    <mergeCell ref="Z330:Z331"/>
    <mergeCell ref="Y336:Y337"/>
    <mergeCell ref="Y340:Y341"/>
    <mergeCell ref="X342:X343"/>
    <mergeCell ref="Y342:Y343"/>
    <mergeCell ref="X344:X345"/>
    <mergeCell ref="Y344:Y345"/>
    <mergeCell ref="X346:X347"/>
    <mergeCell ref="Y346:Y347"/>
    <mergeCell ref="Y352:Y353"/>
    <mergeCell ref="X354:X355"/>
    <mergeCell ref="Y354:Y355"/>
    <mergeCell ref="X356:X357"/>
    <mergeCell ref="Y356:Y357"/>
    <mergeCell ref="X358:X359"/>
    <mergeCell ref="Y358:Y359"/>
    <mergeCell ref="X360:X361"/>
    <mergeCell ref="Y360:Y361"/>
    <mergeCell ref="Y366:Y367"/>
    <mergeCell ref="X374:X375"/>
    <mergeCell ref="Y374:Y375"/>
    <mergeCell ref="X376:X377"/>
    <mergeCell ref="Y376:Y377"/>
    <mergeCell ref="X380:X381"/>
    <mergeCell ref="Y380:Y381"/>
    <mergeCell ref="X382:X383"/>
    <mergeCell ref="Y382:Y383"/>
    <mergeCell ref="X384:X385"/>
    <mergeCell ref="Y384:Y385"/>
    <mergeCell ref="X386:X387"/>
    <mergeCell ref="Y386:Y387"/>
    <mergeCell ref="X388:X389"/>
    <mergeCell ref="Y388:Y389"/>
    <mergeCell ref="X390:X391"/>
    <mergeCell ref="Y390:Y391"/>
    <mergeCell ref="X392:X393"/>
    <mergeCell ref="Y392:Y393"/>
    <mergeCell ref="X394:X395"/>
    <mergeCell ref="Y394:Y395"/>
    <mergeCell ref="X396:X397"/>
    <mergeCell ref="Y396:Y397"/>
    <mergeCell ref="S4:S5"/>
    <mergeCell ref="T4:T5"/>
    <mergeCell ref="V4:V5"/>
    <mergeCell ref="S6:S7"/>
    <mergeCell ref="T6:T7"/>
    <mergeCell ref="V6:V7"/>
    <mergeCell ref="S8:S9"/>
    <mergeCell ref="T8:T9"/>
    <mergeCell ref="V8:V9"/>
    <mergeCell ref="S10:S11"/>
    <mergeCell ref="T10:T11"/>
    <mergeCell ref="V10:V11"/>
    <mergeCell ref="S12:S13"/>
    <mergeCell ref="T12:T13"/>
    <mergeCell ref="V12:V13"/>
    <mergeCell ref="S14:S15"/>
    <mergeCell ref="T14:T15"/>
    <mergeCell ref="V14:V15"/>
    <mergeCell ref="S16:S17"/>
    <mergeCell ref="T16:T17"/>
    <mergeCell ref="S36:S37"/>
    <mergeCell ref="T36:T37"/>
    <mergeCell ref="V36:V37"/>
    <mergeCell ref="S38:S39"/>
    <mergeCell ref="T38:T39"/>
    <mergeCell ref="V38:V39"/>
    <mergeCell ref="U36:U37"/>
    <mergeCell ref="U38:U39"/>
    <mergeCell ref="S24:S25"/>
    <mergeCell ref="T24:T25"/>
    <mergeCell ref="V24:V25"/>
    <mergeCell ref="S26:S27"/>
    <mergeCell ref="T26:T27"/>
    <mergeCell ref="V26:V27"/>
    <mergeCell ref="S28:S29"/>
    <mergeCell ref="T28:T29"/>
    <mergeCell ref="V28:V29"/>
    <mergeCell ref="T30:T31"/>
    <mergeCell ref="V30:V31"/>
    <mergeCell ref="S32:S33"/>
    <mergeCell ref="T32:T33"/>
    <mergeCell ref="V32:V33"/>
    <mergeCell ref="T44:T45"/>
    <mergeCell ref="V44:V45"/>
    <mergeCell ref="S46:S47"/>
    <mergeCell ref="T46:T47"/>
    <mergeCell ref="V46:V47"/>
    <mergeCell ref="S48:S49"/>
    <mergeCell ref="T48:T49"/>
    <mergeCell ref="V48:V49"/>
    <mergeCell ref="S50:S51"/>
    <mergeCell ref="T50:T51"/>
    <mergeCell ref="V50:V51"/>
    <mergeCell ref="U40:U41"/>
    <mergeCell ref="U42:U43"/>
    <mergeCell ref="U46:U47"/>
    <mergeCell ref="U48:U49"/>
    <mergeCell ref="U50:U51"/>
    <mergeCell ref="S52:S53"/>
    <mergeCell ref="T52:T53"/>
    <mergeCell ref="V52:V53"/>
    <mergeCell ref="S42:S43"/>
    <mergeCell ref="T42:T43"/>
    <mergeCell ref="V42:V43"/>
    <mergeCell ref="S54:S55"/>
    <mergeCell ref="T54:T55"/>
    <mergeCell ref="V54:V55"/>
    <mergeCell ref="S56:S57"/>
    <mergeCell ref="T56:T57"/>
    <mergeCell ref="V56:V57"/>
    <mergeCell ref="S58:S59"/>
    <mergeCell ref="T58:T59"/>
    <mergeCell ref="V58:V59"/>
    <mergeCell ref="S60:S61"/>
    <mergeCell ref="T60:T61"/>
    <mergeCell ref="V60:V61"/>
    <mergeCell ref="S62:S63"/>
    <mergeCell ref="T62:T63"/>
    <mergeCell ref="V62:V63"/>
    <mergeCell ref="U52:U53"/>
    <mergeCell ref="U54:U55"/>
    <mergeCell ref="U56:U57"/>
    <mergeCell ref="U58:U59"/>
    <mergeCell ref="U60:U61"/>
    <mergeCell ref="U62:U63"/>
    <mergeCell ref="S66:S67"/>
    <mergeCell ref="T66:T67"/>
    <mergeCell ref="V66:V67"/>
    <mergeCell ref="S68:S69"/>
    <mergeCell ref="T68:T69"/>
    <mergeCell ref="V68:V69"/>
    <mergeCell ref="S70:S71"/>
    <mergeCell ref="T70:T71"/>
    <mergeCell ref="V70:V71"/>
    <mergeCell ref="S72:S73"/>
    <mergeCell ref="T72:T73"/>
    <mergeCell ref="V72:V73"/>
    <mergeCell ref="S74:S75"/>
    <mergeCell ref="T74:T75"/>
    <mergeCell ref="V74:V75"/>
    <mergeCell ref="U64:U65"/>
    <mergeCell ref="U66:U67"/>
    <mergeCell ref="U68:U69"/>
    <mergeCell ref="U70:U71"/>
    <mergeCell ref="U72:U73"/>
    <mergeCell ref="U74:U75"/>
    <mergeCell ref="S82:S83"/>
    <mergeCell ref="T82:T83"/>
    <mergeCell ref="V82:V83"/>
    <mergeCell ref="S84:S85"/>
    <mergeCell ref="T84:T85"/>
    <mergeCell ref="V84:V85"/>
    <mergeCell ref="S86:S87"/>
    <mergeCell ref="T86:T87"/>
    <mergeCell ref="V86:V87"/>
    <mergeCell ref="S88:S89"/>
    <mergeCell ref="T88:T89"/>
    <mergeCell ref="V88:V89"/>
    <mergeCell ref="U82:U83"/>
    <mergeCell ref="U84:U85"/>
    <mergeCell ref="U86:U87"/>
    <mergeCell ref="U88:U89"/>
    <mergeCell ref="T76:T77"/>
    <mergeCell ref="V76:V77"/>
    <mergeCell ref="S78:S79"/>
    <mergeCell ref="T78:T79"/>
    <mergeCell ref="V78:V79"/>
    <mergeCell ref="S80:S81"/>
    <mergeCell ref="T80:T81"/>
    <mergeCell ref="V80:V81"/>
    <mergeCell ref="U76:U77"/>
    <mergeCell ref="U78:U79"/>
    <mergeCell ref="U80:U81"/>
    <mergeCell ref="T90:T91"/>
    <mergeCell ref="V90:V91"/>
    <mergeCell ref="S92:S93"/>
    <mergeCell ref="T92:T93"/>
    <mergeCell ref="V92:V93"/>
    <mergeCell ref="S94:S95"/>
    <mergeCell ref="T94:T95"/>
    <mergeCell ref="V94:V95"/>
    <mergeCell ref="S96:S97"/>
    <mergeCell ref="T96:T97"/>
    <mergeCell ref="V96:V97"/>
    <mergeCell ref="S100:S101"/>
    <mergeCell ref="T100:T101"/>
    <mergeCell ref="V100:V101"/>
    <mergeCell ref="U90:U91"/>
    <mergeCell ref="U92:U93"/>
    <mergeCell ref="U94:U95"/>
    <mergeCell ref="U96:U97"/>
    <mergeCell ref="U100:U101"/>
    <mergeCell ref="S106:S107"/>
    <mergeCell ref="T106:T107"/>
    <mergeCell ref="V106:V107"/>
    <mergeCell ref="S110:S111"/>
    <mergeCell ref="T110:T111"/>
    <mergeCell ref="V110:V111"/>
    <mergeCell ref="S112:S113"/>
    <mergeCell ref="T112:T113"/>
    <mergeCell ref="V112:V113"/>
    <mergeCell ref="U102:U103"/>
    <mergeCell ref="U106:U107"/>
    <mergeCell ref="U110:U111"/>
    <mergeCell ref="U112:U113"/>
    <mergeCell ref="T116:T117"/>
    <mergeCell ref="V116:V117"/>
    <mergeCell ref="S118:S119"/>
    <mergeCell ref="T118:T119"/>
    <mergeCell ref="V118:V119"/>
    <mergeCell ref="T122:T123"/>
    <mergeCell ref="V122:V123"/>
    <mergeCell ref="S124:S125"/>
    <mergeCell ref="T124:T125"/>
    <mergeCell ref="V124:V125"/>
    <mergeCell ref="U114:U115"/>
    <mergeCell ref="U116:U117"/>
    <mergeCell ref="U118:U119"/>
    <mergeCell ref="U120:U121"/>
    <mergeCell ref="U122:U123"/>
    <mergeCell ref="U124:U125"/>
    <mergeCell ref="T126:T127"/>
    <mergeCell ref="V126:V127"/>
    <mergeCell ref="S128:S129"/>
    <mergeCell ref="T128:T129"/>
    <mergeCell ref="V128:V129"/>
    <mergeCell ref="S130:S131"/>
    <mergeCell ref="T130:T131"/>
    <mergeCell ref="V130:V131"/>
    <mergeCell ref="U126:U127"/>
    <mergeCell ref="U128:U129"/>
    <mergeCell ref="U130:U131"/>
    <mergeCell ref="S144:S145"/>
    <mergeCell ref="T144:T145"/>
    <mergeCell ref="V144:V145"/>
    <mergeCell ref="S146:S147"/>
    <mergeCell ref="T146:T147"/>
    <mergeCell ref="V146:V147"/>
    <mergeCell ref="S148:S149"/>
    <mergeCell ref="T148:T149"/>
    <mergeCell ref="V148:V149"/>
    <mergeCell ref="S132:S133"/>
    <mergeCell ref="T132:T133"/>
    <mergeCell ref="V132:V133"/>
    <mergeCell ref="S134:S135"/>
    <mergeCell ref="T134:T135"/>
    <mergeCell ref="V134:V135"/>
    <mergeCell ref="S136:S137"/>
    <mergeCell ref="T136:T137"/>
    <mergeCell ref="V136:V137"/>
    <mergeCell ref="S138:S139"/>
    <mergeCell ref="T138:T139"/>
    <mergeCell ref="V138:V139"/>
    <mergeCell ref="U144:U145"/>
    <mergeCell ref="U146:U147"/>
    <mergeCell ref="S150:S151"/>
    <mergeCell ref="T150:T151"/>
    <mergeCell ref="V150:V151"/>
    <mergeCell ref="S152:S153"/>
    <mergeCell ref="T152:T153"/>
    <mergeCell ref="V152:V153"/>
    <mergeCell ref="T156:T157"/>
    <mergeCell ref="V156:V157"/>
    <mergeCell ref="U150:U151"/>
    <mergeCell ref="U152:U153"/>
    <mergeCell ref="U154:U155"/>
    <mergeCell ref="U156:U157"/>
    <mergeCell ref="S158:S159"/>
    <mergeCell ref="T158:T159"/>
    <mergeCell ref="V158:V159"/>
    <mergeCell ref="S160:S161"/>
    <mergeCell ref="T160:T161"/>
    <mergeCell ref="V160:V161"/>
    <mergeCell ref="T168:T169"/>
    <mergeCell ref="V168:V169"/>
    <mergeCell ref="S170:S171"/>
    <mergeCell ref="T170:T171"/>
    <mergeCell ref="V170:V171"/>
    <mergeCell ref="U158:U159"/>
    <mergeCell ref="U164:U165"/>
    <mergeCell ref="U166:U167"/>
    <mergeCell ref="U168:U169"/>
    <mergeCell ref="U170:U171"/>
    <mergeCell ref="S172:S173"/>
    <mergeCell ref="T172:T173"/>
    <mergeCell ref="V172:V173"/>
    <mergeCell ref="S174:S175"/>
    <mergeCell ref="T174:T175"/>
    <mergeCell ref="V174:V175"/>
    <mergeCell ref="S176:S177"/>
    <mergeCell ref="T176:T177"/>
    <mergeCell ref="V176:V177"/>
    <mergeCell ref="S178:S179"/>
    <mergeCell ref="T178:T179"/>
    <mergeCell ref="V178:V179"/>
    <mergeCell ref="S180:S181"/>
    <mergeCell ref="T180:T181"/>
    <mergeCell ref="V180:V181"/>
    <mergeCell ref="S182:S183"/>
    <mergeCell ref="T182:T183"/>
    <mergeCell ref="V182:V183"/>
    <mergeCell ref="U172:U173"/>
    <mergeCell ref="U174:U175"/>
    <mergeCell ref="U176:U177"/>
    <mergeCell ref="U178:U179"/>
    <mergeCell ref="U180:U181"/>
    <mergeCell ref="U182:U183"/>
    <mergeCell ref="S184:S185"/>
    <mergeCell ref="T184:T185"/>
    <mergeCell ref="V184:V185"/>
    <mergeCell ref="U184:U185"/>
    <mergeCell ref="T190:T191"/>
    <mergeCell ref="V190:V191"/>
    <mergeCell ref="S192:S193"/>
    <mergeCell ref="T192:T193"/>
    <mergeCell ref="V192:V193"/>
    <mergeCell ref="U222:U223"/>
    <mergeCell ref="U190:U191"/>
    <mergeCell ref="U192:U193"/>
    <mergeCell ref="S194:S195"/>
    <mergeCell ref="T194:T195"/>
    <mergeCell ref="V194:V195"/>
    <mergeCell ref="S196:S197"/>
    <mergeCell ref="T196:T197"/>
    <mergeCell ref="V196:V197"/>
    <mergeCell ref="U194:U195"/>
    <mergeCell ref="U196:U197"/>
    <mergeCell ref="V218:V219"/>
    <mergeCell ref="S220:S221"/>
    <mergeCell ref="T220:T221"/>
    <mergeCell ref="V220:V221"/>
    <mergeCell ref="U216:U217"/>
    <mergeCell ref="U218:U219"/>
    <mergeCell ref="U220:U221"/>
    <mergeCell ref="S222:S223"/>
    <mergeCell ref="T222:T223"/>
    <mergeCell ref="V222:V223"/>
    <mergeCell ref="S208:S209"/>
    <mergeCell ref="T208:T209"/>
    <mergeCell ref="V208:V209"/>
    <mergeCell ref="S210:S211"/>
    <mergeCell ref="T210:T211"/>
    <mergeCell ref="V210:V211"/>
    <mergeCell ref="T218:T219"/>
    <mergeCell ref="S236:S237"/>
    <mergeCell ref="T236:T237"/>
    <mergeCell ref="V236:V237"/>
    <mergeCell ref="S238:S239"/>
    <mergeCell ref="T238:T239"/>
    <mergeCell ref="V238:V239"/>
    <mergeCell ref="S240:S241"/>
    <mergeCell ref="T240:T241"/>
    <mergeCell ref="V240:V241"/>
    <mergeCell ref="U232:U233"/>
    <mergeCell ref="U234:U235"/>
    <mergeCell ref="U236:U237"/>
    <mergeCell ref="U238:U239"/>
    <mergeCell ref="U240:U241"/>
    <mergeCell ref="S224:S225"/>
    <mergeCell ref="T224:T225"/>
    <mergeCell ref="V224:V225"/>
    <mergeCell ref="S226:S227"/>
    <mergeCell ref="T226:T227"/>
    <mergeCell ref="V226:V227"/>
    <mergeCell ref="S228:S229"/>
    <mergeCell ref="T228:T229"/>
    <mergeCell ref="V228:V229"/>
    <mergeCell ref="U224:U225"/>
    <mergeCell ref="U226:U227"/>
    <mergeCell ref="U228:U229"/>
    <mergeCell ref="U254:U255"/>
    <mergeCell ref="U256:U257"/>
    <mergeCell ref="U258:U259"/>
    <mergeCell ref="U260:U261"/>
    <mergeCell ref="V242:V243"/>
    <mergeCell ref="S244:S245"/>
    <mergeCell ref="T244:T245"/>
    <mergeCell ref="V244:V245"/>
    <mergeCell ref="S250:S251"/>
    <mergeCell ref="T250:T251"/>
    <mergeCell ref="V250:V251"/>
    <mergeCell ref="S252:S253"/>
    <mergeCell ref="T252:T253"/>
    <mergeCell ref="V252:V253"/>
    <mergeCell ref="U242:U243"/>
    <mergeCell ref="U244:U245"/>
    <mergeCell ref="U246:U247"/>
    <mergeCell ref="U248:U249"/>
    <mergeCell ref="U250:U251"/>
    <mergeCell ref="U252:U253"/>
    <mergeCell ref="U262:U263"/>
    <mergeCell ref="U282:U283"/>
    <mergeCell ref="U284:U285"/>
    <mergeCell ref="S276:S277"/>
    <mergeCell ref="T276:T277"/>
    <mergeCell ref="V276:V277"/>
    <mergeCell ref="S278:S279"/>
    <mergeCell ref="T278:T279"/>
    <mergeCell ref="V278:V279"/>
    <mergeCell ref="S280:S281"/>
    <mergeCell ref="T280:T281"/>
    <mergeCell ref="V280:V281"/>
    <mergeCell ref="U276:U277"/>
    <mergeCell ref="U278:U279"/>
    <mergeCell ref="U280:U281"/>
    <mergeCell ref="T264:T265"/>
    <mergeCell ref="V264:V265"/>
    <mergeCell ref="T268:T269"/>
    <mergeCell ref="V268:V269"/>
    <mergeCell ref="S270:S271"/>
    <mergeCell ref="T270:T271"/>
    <mergeCell ref="V270:V271"/>
    <mergeCell ref="S272:S273"/>
    <mergeCell ref="T272:T273"/>
    <mergeCell ref="V272:V273"/>
    <mergeCell ref="S274:S275"/>
    <mergeCell ref="T274:T275"/>
    <mergeCell ref="V274:V275"/>
    <mergeCell ref="U264:U265"/>
    <mergeCell ref="U266:U267"/>
    <mergeCell ref="U268:U269"/>
    <mergeCell ref="U270:U271"/>
    <mergeCell ref="U272:U273"/>
    <mergeCell ref="S298:S299"/>
    <mergeCell ref="T298:T299"/>
    <mergeCell ref="V298:V299"/>
    <mergeCell ref="U294:U295"/>
    <mergeCell ref="U296:U297"/>
    <mergeCell ref="U298:U299"/>
    <mergeCell ref="S288:S289"/>
    <mergeCell ref="T288:T289"/>
    <mergeCell ref="V288:V289"/>
    <mergeCell ref="S290:S291"/>
    <mergeCell ref="T290:T291"/>
    <mergeCell ref="V290:V291"/>
    <mergeCell ref="S292:S293"/>
    <mergeCell ref="T292:T293"/>
    <mergeCell ref="V292:V293"/>
    <mergeCell ref="U288:U289"/>
    <mergeCell ref="U290:U291"/>
    <mergeCell ref="U292:U293"/>
    <mergeCell ref="T300:T301"/>
    <mergeCell ref="V300:V301"/>
    <mergeCell ref="V302:V303"/>
    <mergeCell ref="S304:S305"/>
    <mergeCell ref="T304:T305"/>
    <mergeCell ref="V304:V305"/>
    <mergeCell ref="S306:S307"/>
    <mergeCell ref="T306:T307"/>
    <mergeCell ref="V306:V307"/>
    <mergeCell ref="S308:S309"/>
    <mergeCell ref="T308:T309"/>
    <mergeCell ref="V308:V309"/>
    <mergeCell ref="S310:S311"/>
    <mergeCell ref="T310:T311"/>
    <mergeCell ref="V310:V311"/>
    <mergeCell ref="S312:S313"/>
    <mergeCell ref="T312:T313"/>
    <mergeCell ref="V312:V313"/>
    <mergeCell ref="U300:U301"/>
    <mergeCell ref="U302:U303"/>
    <mergeCell ref="U304:U305"/>
    <mergeCell ref="U306:U307"/>
    <mergeCell ref="U308:U309"/>
    <mergeCell ref="U310:U311"/>
    <mergeCell ref="U312:U313"/>
    <mergeCell ref="S318:S319"/>
    <mergeCell ref="T318:T319"/>
    <mergeCell ref="V318:V319"/>
    <mergeCell ref="S320:S321"/>
    <mergeCell ref="T320:T321"/>
    <mergeCell ref="V320:V321"/>
    <mergeCell ref="S322:S323"/>
    <mergeCell ref="T322:T323"/>
    <mergeCell ref="V322:V323"/>
    <mergeCell ref="S324:S325"/>
    <mergeCell ref="T324:T325"/>
    <mergeCell ref="V324:V325"/>
    <mergeCell ref="U314:U315"/>
    <mergeCell ref="U316:U317"/>
    <mergeCell ref="U318:U319"/>
    <mergeCell ref="U320:U321"/>
    <mergeCell ref="U322:U323"/>
    <mergeCell ref="U324:U325"/>
    <mergeCell ref="U338:U339"/>
    <mergeCell ref="U340:U341"/>
    <mergeCell ref="U342:U343"/>
    <mergeCell ref="U344:U345"/>
    <mergeCell ref="U346:U347"/>
    <mergeCell ref="U348:U349"/>
    <mergeCell ref="T328:T329"/>
    <mergeCell ref="V328:V329"/>
    <mergeCell ref="S330:S331"/>
    <mergeCell ref="T330:T331"/>
    <mergeCell ref="V330:V331"/>
    <mergeCell ref="S332:S333"/>
    <mergeCell ref="T332:T333"/>
    <mergeCell ref="V332:V333"/>
    <mergeCell ref="S334:S335"/>
    <mergeCell ref="T334:T335"/>
    <mergeCell ref="V334:V335"/>
    <mergeCell ref="S336:S337"/>
    <mergeCell ref="T336:T337"/>
    <mergeCell ref="V336:V337"/>
    <mergeCell ref="U328:U329"/>
    <mergeCell ref="U330:U331"/>
    <mergeCell ref="U332:U333"/>
    <mergeCell ref="U334:U335"/>
    <mergeCell ref="U336:U337"/>
    <mergeCell ref="U352:U353"/>
    <mergeCell ref="U354:U355"/>
    <mergeCell ref="U356:U357"/>
    <mergeCell ref="U358:U359"/>
    <mergeCell ref="U360:U361"/>
    <mergeCell ref="S362:S363"/>
    <mergeCell ref="T362:T363"/>
    <mergeCell ref="V362:V363"/>
    <mergeCell ref="S340:S341"/>
    <mergeCell ref="T340:T341"/>
    <mergeCell ref="V340:V341"/>
    <mergeCell ref="S342:S343"/>
    <mergeCell ref="T342:T343"/>
    <mergeCell ref="V342:V343"/>
    <mergeCell ref="S344:S345"/>
    <mergeCell ref="T344:T345"/>
    <mergeCell ref="V344:V345"/>
    <mergeCell ref="S346:S347"/>
    <mergeCell ref="T346:T347"/>
    <mergeCell ref="V346:V347"/>
    <mergeCell ref="S348:S349"/>
    <mergeCell ref="T348:T349"/>
    <mergeCell ref="V348:V349"/>
    <mergeCell ref="T364:T365"/>
    <mergeCell ref="V364:V365"/>
    <mergeCell ref="S366:S367"/>
    <mergeCell ref="T366:T367"/>
    <mergeCell ref="V366:V367"/>
    <mergeCell ref="S368:S369"/>
    <mergeCell ref="T368:T369"/>
    <mergeCell ref="V368:V369"/>
    <mergeCell ref="S370:S371"/>
    <mergeCell ref="T370:T371"/>
    <mergeCell ref="V370:V371"/>
    <mergeCell ref="U362:U363"/>
    <mergeCell ref="U364:U365"/>
    <mergeCell ref="U366:U367"/>
    <mergeCell ref="U368:U369"/>
    <mergeCell ref="U370:U371"/>
    <mergeCell ref="T356:T357"/>
    <mergeCell ref="V356:V357"/>
    <mergeCell ref="S358:S359"/>
    <mergeCell ref="T358:T359"/>
    <mergeCell ref="V358:V359"/>
    <mergeCell ref="S360:S361"/>
    <mergeCell ref="T360:T361"/>
    <mergeCell ref="V360:V361"/>
    <mergeCell ref="V374:V375"/>
    <mergeCell ref="S376:S377"/>
    <mergeCell ref="T376:T377"/>
    <mergeCell ref="V376:V377"/>
    <mergeCell ref="S378:S379"/>
    <mergeCell ref="T378:T379"/>
    <mergeCell ref="V378:V379"/>
    <mergeCell ref="S380:S381"/>
    <mergeCell ref="T380:T381"/>
    <mergeCell ref="V380:V381"/>
    <mergeCell ref="S382:S383"/>
    <mergeCell ref="T382:T383"/>
    <mergeCell ref="V382:V383"/>
    <mergeCell ref="U372:U373"/>
    <mergeCell ref="U374:U375"/>
    <mergeCell ref="U376:U377"/>
    <mergeCell ref="U378:U379"/>
    <mergeCell ref="U380:U381"/>
    <mergeCell ref="U382:U383"/>
    <mergeCell ref="S396:S397"/>
    <mergeCell ref="T396:T397"/>
    <mergeCell ref="V396:V397"/>
    <mergeCell ref="S384:S385"/>
    <mergeCell ref="T384:T385"/>
    <mergeCell ref="V384:V385"/>
    <mergeCell ref="S386:S387"/>
    <mergeCell ref="T386:T387"/>
    <mergeCell ref="V386:V387"/>
    <mergeCell ref="S388:S389"/>
    <mergeCell ref="T388:T389"/>
    <mergeCell ref="V388:V389"/>
    <mergeCell ref="S390:S391"/>
    <mergeCell ref="T390:T391"/>
    <mergeCell ref="V390:V391"/>
    <mergeCell ref="S392:S393"/>
    <mergeCell ref="T392:T393"/>
    <mergeCell ref="V392:V393"/>
    <mergeCell ref="S394:S395"/>
    <mergeCell ref="T394:T395"/>
    <mergeCell ref="V394:V395"/>
    <mergeCell ref="U384:U385"/>
    <mergeCell ref="U386:U387"/>
    <mergeCell ref="U388:U389"/>
    <mergeCell ref="U390:U391"/>
    <mergeCell ref="U392:U393"/>
    <mergeCell ref="U394:U395"/>
    <mergeCell ref="U396:U397"/>
  </mergeCells>
  <phoneticPr fontId="10" type="noConversion"/>
  <conditionalFormatting sqref="AB4:AB97 AB288:AB397 AB232:AB285 AB110:AB199 AB100:AB107 AB202:AB229">
    <cfRule type="cellIs" dxfId="5" priority="1" operator="lessThan">
      <formula>10</formula>
    </cfRule>
    <cfRule type="cellIs" dxfId="4" priority="2" operator="between">
      <formula>10</formula>
      <formula>39.99</formula>
    </cfRule>
    <cfRule type="cellIs" dxfId="3" priority="3" operator="greaterThanOrEqual">
      <formula>40</formula>
    </cfRule>
  </conditionalFormatting>
  <dataValidations count="1">
    <dataValidation type="list" allowBlank="1" showInputMessage="1" showErrorMessage="1" sqref="F4:O97 Q4:Z97">
      <formula1>"1, 2, 3, 4, 5, 6, 7, 8, 9, 10"</formula1>
    </dataValidation>
  </dataValidations>
  <printOptions horizontalCentered="1"/>
  <pageMargins left="0.31496062992125984" right="0.11811023622047245" top="0.74803149606299213" bottom="0.74803149606299213" header="0.31496062992125984" footer="0.31496062992125984"/>
  <pageSetup paperSize="9" scale="40" orientation="landscape" horizontalDpi="300" r:id="rId1"/>
  <headerFooter>
    <oddFooter>Sayfa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
    <tabColor theme="4" tint="-0.249977111117893"/>
  </sheetPr>
  <dimension ref="A1:N406"/>
  <sheetViews>
    <sheetView showRuler="0" zoomScaleNormal="100" workbookViewId="0">
      <pane ySplit="5" topLeftCell="A108" activePane="bottomLeft" state="frozen"/>
      <selection pane="bottomLeft" activeCell="M10" sqref="M10:M11"/>
    </sheetView>
  </sheetViews>
  <sheetFormatPr defaultColWidth="2.28515625" defaultRowHeight="15" customHeight="1" x14ac:dyDescent="0.25"/>
  <cols>
    <col min="1" max="1" width="5.5703125" style="2" customWidth="1"/>
    <col min="2" max="2" width="11.7109375" style="1" customWidth="1"/>
    <col min="3" max="3" width="11" style="1" customWidth="1"/>
    <col min="4" max="4" width="10.140625" style="1" hidden="1" customWidth="1"/>
    <col min="5" max="5" width="32.5703125" style="1" customWidth="1"/>
    <col min="6" max="6" width="15.85546875" style="1" customWidth="1"/>
    <col min="7" max="7" width="9.140625" style="1" customWidth="1"/>
    <col min="8" max="8" width="8.5703125" style="1" customWidth="1"/>
    <col min="9" max="9" width="9" style="1" customWidth="1"/>
    <col min="10" max="10" width="13.140625" style="1" customWidth="1"/>
    <col min="11" max="11" width="42.28515625" style="1" customWidth="1"/>
    <col min="12" max="12" width="14.140625" style="36" customWidth="1"/>
    <col min="13" max="13" width="18.5703125" style="35" customWidth="1"/>
    <col min="14" max="14" width="18.140625" style="1" customWidth="1"/>
    <col min="15" max="16384" width="2.28515625" style="1"/>
  </cols>
  <sheetData>
    <row r="1" spans="1:14" ht="26.25" customHeight="1" x14ac:dyDescent="0.25">
      <c r="A1" s="100" t="s">
        <v>463</v>
      </c>
      <c r="B1" s="101"/>
      <c r="C1" s="101"/>
      <c r="D1" s="101"/>
      <c r="E1" s="101"/>
      <c r="F1" s="101"/>
      <c r="G1" s="101"/>
      <c r="H1" s="101"/>
      <c r="I1" s="101"/>
      <c r="J1" s="101"/>
      <c r="K1" s="101"/>
      <c r="L1" s="101"/>
      <c r="M1" s="101"/>
      <c r="N1" s="102"/>
    </row>
    <row r="2" spans="1:14" ht="25.5" customHeight="1" x14ac:dyDescent="0.25">
      <c r="A2" s="103" t="s">
        <v>10</v>
      </c>
      <c r="B2" s="103"/>
      <c r="C2" s="103"/>
      <c r="D2" s="103"/>
      <c r="E2" s="103"/>
      <c r="F2" s="103"/>
      <c r="G2" s="103"/>
      <c r="H2" s="104" t="s">
        <v>484</v>
      </c>
      <c r="I2" s="104"/>
      <c r="J2" s="104"/>
      <c r="K2" s="104"/>
      <c r="L2" s="104"/>
      <c r="M2" s="104"/>
      <c r="N2" s="104"/>
    </row>
    <row r="3" spans="1:14" ht="22.5" customHeight="1" x14ac:dyDescent="0.25">
      <c r="A3" s="10">
        <v>1</v>
      </c>
      <c r="B3" s="10">
        <v>2</v>
      </c>
      <c r="C3" s="10">
        <v>3</v>
      </c>
      <c r="D3" s="10"/>
      <c r="E3" s="10">
        <v>4</v>
      </c>
      <c r="F3" s="10">
        <v>5</v>
      </c>
      <c r="G3" s="10">
        <v>6</v>
      </c>
      <c r="H3" s="10">
        <v>7</v>
      </c>
      <c r="I3" s="10">
        <v>8</v>
      </c>
      <c r="J3" s="10">
        <v>9</v>
      </c>
      <c r="K3" s="10">
        <v>10</v>
      </c>
      <c r="L3" s="10">
        <v>11</v>
      </c>
      <c r="M3" s="34">
        <v>12</v>
      </c>
      <c r="N3" s="10">
        <v>13</v>
      </c>
    </row>
    <row r="4" spans="1:14" ht="20.25" customHeight="1" x14ac:dyDescent="0.25">
      <c r="A4" s="105" t="s">
        <v>0</v>
      </c>
      <c r="B4" s="105" t="s">
        <v>47</v>
      </c>
      <c r="C4" s="105" t="s">
        <v>23</v>
      </c>
      <c r="D4" s="10"/>
      <c r="E4" s="105" t="s">
        <v>43</v>
      </c>
      <c r="F4" s="105" t="s">
        <v>11</v>
      </c>
      <c r="G4" s="105" t="s">
        <v>12</v>
      </c>
      <c r="H4" s="105" t="s">
        <v>13</v>
      </c>
      <c r="I4" s="105" t="s">
        <v>14</v>
      </c>
      <c r="J4" s="10" t="s">
        <v>15</v>
      </c>
      <c r="K4" s="105" t="s">
        <v>17</v>
      </c>
      <c r="L4" s="105" t="s">
        <v>18</v>
      </c>
      <c r="M4" s="103" t="s">
        <v>19</v>
      </c>
      <c r="N4" s="105" t="s">
        <v>20</v>
      </c>
    </row>
    <row r="5" spans="1:14" ht="28.5" customHeight="1" thickBot="1" x14ac:dyDescent="0.3">
      <c r="A5" s="106"/>
      <c r="B5" s="106"/>
      <c r="C5" s="106"/>
      <c r="D5" s="11"/>
      <c r="E5" s="106"/>
      <c r="F5" s="106"/>
      <c r="G5" s="106"/>
      <c r="H5" s="106"/>
      <c r="I5" s="106"/>
      <c r="J5" s="11" t="s">
        <v>16</v>
      </c>
      <c r="K5" s="106"/>
      <c r="L5" s="106"/>
      <c r="M5" s="107"/>
      <c r="N5" s="106"/>
    </row>
    <row r="6" spans="1:14" ht="12.75" x14ac:dyDescent="0.25">
      <c r="A6" s="85">
        <v>1</v>
      </c>
      <c r="B6" s="85" t="s">
        <v>459</v>
      </c>
      <c r="C6" s="91" t="s">
        <v>49</v>
      </c>
      <c r="D6" s="5" t="s">
        <v>7</v>
      </c>
      <c r="E6" s="29" t="str">
        <f>D6&amp;" "&amp;VLOOKUP(A6,'Risk Tespit Formu '!A:E,4,FALSE)</f>
        <v>Risk:  Belge ve bilgilerin gizliliğinin ihlali</v>
      </c>
      <c r="F6" s="57" t="s">
        <v>476</v>
      </c>
      <c r="G6" s="99">
        <f>'Risk Oylama Formu'!P4</f>
        <v>1</v>
      </c>
      <c r="H6" s="99">
        <f>'Risk Oylama Formu'!AA4</f>
        <v>1.5</v>
      </c>
      <c r="I6" s="87">
        <f>G6*H6</f>
        <v>1.5</v>
      </c>
      <c r="J6" s="87" t="s">
        <v>465</v>
      </c>
      <c r="K6" s="57" t="s">
        <v>644</v>
      </c>
      <c r="L6" s="97" t="s">
        <v>645</v>
      </c>
      <c r="M6" s="108" t="s">
        <v>683</v>
      </c>
      <c r="N6" s="85"/>
    </row>
    <row r="7" spans="1:14" ht="51.75" thickBot="1" x14ac:dyDescent="0.3">
      <c r="A7" s="86"/>
      <c r="B7" s="86"/>
      <c r="C7" s="57"/>
      <c r="D7" s="4" t="s">
        <v>8</v>
      </c>
      <c r="E7" s="33" t="str">
        <f>D7&amp;" "&amp;VLOOKUP(A6,'Risk Tespit Formu '!A:E,5,FALSE)</f>
        <v xml:space="preserve">Sebep: Başvuru evraklarının açık alanda veya korumasız ortamda alınması, gizlilik protokolünün uygulanmaması, açık ortamda paylaşılması </v>
      </c>
      <c r="F7" s="62"/>
      <c r="G7" s="86"/>
      <c r="H7" s="86"/>
      <c r="I7" s="85"/>
      <c r="J7" s="85"/>
      <c r="K7" s="86"/>
      <c r="L7" s="62"/>
      <c r="M7" s="98"/>
      <c r="N7" s="86"/>
    </row>
    <row r="8" spans="1:14" ht="25.5" x14ac:dyDescent="0.25">
      <c r="A8" s="85">
        <v>2</v>
      </c>
      <c r="B8" s="85" t="s">
        <v>459</v>
      </c>
      <c r="C8" s="91" t="s">
        <v>49</v>
      </c>
      <c r="D8" s="5" t="s">
        <v>7</v>
      </c>
      <c r="E8" s="29" t="str">
        <f>D8&amp;" "&amp;VLOOKUP(A8,'Risk Tespit Formu '!A:E,4,FALSE)</f>
        <v xml:space="preserve">Risk:  Başvurunun yanlış veya eksik kaydedilmesi </v>
      </c>
      <c r="F8" s="57" t="s">
        <v>475</v>
      </c>
      <c r="G8" s="99">
        <f>'Risk Oylama Formu'!P6</f>
        <v>1</v>
      </c>
      <c r="H8" s="99">
        <f>'Risk Oylama Formu'!AA6</f>
        <v>1.3</v>
      </c>
      <c r="I8" s="85">
        <f>G8*H8</f>
        <v>1.3</v>
      </c>
      <c r="J8" s="87" t="s">
        <v>465</v>
      </c>
      <c r="K8" s="57" t="s">
        <v>644</v>
      </c>
      <c r="L8" s="97" t="s">
        <v>645</v>
      </c>
      <c r="M8" s="98" t="s">
        <v>684</v>
      </c>
      <c r="N8" s="86"/>
    </row>
    <row r="9" spans="1:14" ht="26.25" thickBot="1" x14ac:dyDescent="0.3">
      <c r="A9" s="86"/>
      <c r="B9" s="86"/>
      <c r="C9" s="57"/>
      <c r="D9" s="4" t="s">
        <v>8</v>
      </c>
      <c r="E9" s="33" t="str">
        <f>D9&amp;" "&amp;VLOOKUP(A8,'Risk Tespit Formu '!A:E,5,FALSE)</f>
        <v xml:space="preserve">Sebep:  Standart kayıt prosedürünün olmaması veya personelin dikkatsizliği </v>
      </c>
      <c r="F9" s="62"/>
      <c r="G9" s="86"/>
      <c r="H9" s="86"/>
      <c r="I9" s="86"/>
      <c r="J9" s="85"/>
      <c r="K9" s="86"/>
      <c r="L9" s="62"/>
      <c r="M9" s="98"/>
      <c r="N9" s="86"/>
    </row>
    <row r="10" spans="1:14" ht="25.5" x14ac:dyDescent="0.25">
      <c r="A10" s="85">
        <v>3</v>
      </c>
      <c r="B10" s="85" t="s">
        <v>459</v>
      </c>
      <c r="C10" s="91" t="s">
        <v>49</v>
      </c>
      <c r="D10" s="5" t="s">
        <v>7</v>
      </c>
      <c r="E10" s="29" t="str">
        <f>D10&amp;" "&amp;VLOOKUP(A10,'Risk Tespit Formu '!A:E,4,FALSE)</f>
        <v xml:space="preserve">Risk:  Belgelerin kaybolması, karışması veya yetkisiz kişilerin eline geçmesi </v>
      </c>
      <c r="F10" s="57" t="s">
        <v>474</v>
      </c>
      <c r="G10" s="99">
        <f>'Risk Oylama Formu'!P8</f>
        <v>1</v>
      </c>
      <c r="H10" s="99">
        <f>'Risk Oylama Formu'!AA8</f>
        <v>1.4</v>
      </c>
      <c r="I10" s="85">
        <f t="shared" ref="I10" si="0">G10*H10</f>
        <v>1.4</v>
      </c>
      <c r="J10" s="87" t="s">
        <v>465</v>
      </c>
      <c r="K10" s="57" t="s">
        <v>644</v>
      </c>
      <c r="L10" s="97" t="s">
        <v>645</v>
      </c>
      <c r="M10" s="98" t="s">
        <v>701</v>
      </c>
      <c r="N10" s="86"/>
    </row>
    <row r="11" spans="1:14" ht="26.25" thickBot="1" x14ac:dyDescent="0.3">
      <c r="A11" s="86"/>
      <c r="B11" s="86"/>
      <c r="C11" s="57"/>
      <c r="D11" s="4" t="s">
        <v>8</v>
      </c>
      <c r="E11" s="33" t="str">
        <f>D11&amp;" "&amp;VLOOKUP(A10,'Risk Tespit Formu '!A:E,5,FALSE)</f>
        <v xml:space="preserve">Sebep: Fiziksel/dijital arşiv sisteminin güvenli olmaması </v>
      </c>
      <c r="F11" s="62"/>
      <c r="G11" s="86"/>
      <c r="H11" s="86"/>
      <c r="I11" s="86"/>
      <c r="J11" s="85"/>
      <c r="K11" s="86"/>
      <c r="L11" s="62"/>
      <c r="M11" s="98"/>
      <c r="N11" s="86"/>
    </row>
    <row r="12" spans="1:14" ht="25.5" x14ac:dyDescent="0.25">
      <c r="A12" s="85">
        <v>4</v>
      </c>
      <c r="B12" s="85" t="s">
        <v>459</v>
      </c>
      <c r="C12" s="91" t="s">
        <v>49</v>
      </c>
      <c r="D12" s="5" t="s">
        <v>7</v>
      </c>
      <c r="E12" s="29" t="str">
        <f>D12&amp;" "&amp;VLOOKUP(A12,'Risk Tespit Formu '!A:E,4,FALSE)</f>
        <v>Risk:  Disiplin amiri tarafından yanlış değerlendirme yapılması</v>
      </c>
      <c r="F12" s="57" t="s">
        <v>477</v>
      </c>
      <c r="G12" s="99">
        <f>'Risk Oylama Formu'!P10</f>
        <v>2</v>
      </c>
      <c r="H12" s="99">
        <f>'Risk Oylama Formu'!AA10</f>
        <v>1.6</v>
      </c>
      <c r="I12" s="85">
        <f t="shared" ref="I12" si="1">G12*H12</f>
        <v>3.2</v>
      </c>
      <c r="J12" s="87" t="s">
        <v>465</v>
      </c>
      <c r="K12" s="57" t="s">
        <v>644</v>
      </c>
      <c r="L12" s="97" t="s">
        <v>645</v>
      </c>
      <c r="M12" s="98" t="s">
        <v>685</v>
      </c>
      <c r="N12" s="86"/>
    </row>
    <row r="13" spans="1:14" ht="39" thickBot="1" x14ac:dyDescent="0.3">
      <c r="A13" s="86"/>
      <c r="B13" s="86"/>
      <c r="C13" s="57"/>
      <c r="D13" s="4" t="s">
        <v>8</v>
      </c>
      <c r="E13" s="33" t="str">
        <f>D13&amp;" "&amp;VLOOKUP(A12,'Risk Tespit Formu '!A:E,5,FALSE)</f>
        <v xml:space="preserve">Sebep: Eksik veya hatalı bilgi aktarımı, yoğunluk nedeniyle detaylı inceleme yapılmaması </v>
      </c>
      <c r="F13" s="62"/>
      <c r="G13" s="86"/>
      <c r="H13" s="86"/>
      <c r="I13" s="86"/>
      <c r="J13" s="85"/>
      <c r="K13" s="86"/>
      <c r="L13" s="62"/>
      <c r="M13" s="98"/>
      <c r="N13" s="86"/>
    </row>
    <row r="14" spans="1:14" ht="12.75" customHeight="1" x14ac:dyDescent="0.25">
      <c r="A14" s="85">
        <v>5</v>
      </c>
      <c r="B14" s="85" t="s">
        <v>459</v>
      </c>
      <c r="C14" s="91" t="s">
        <v>49</v>
      </c>
      <c r="D14" s="5" t="s">
        <v>7</v>
      </c>
      <c r="E14" s="29" t="str">
        <f>D14&amp;" "&amp;VLOOKUP(A14,'Risk Tespit Formu '!A:E,4,FALSE)</f>
        <v>Risk:  Evrakın  yanlış kişiye iletilmesi</v>
      </c>
      <c r="F14" s="57" t="s">
        <v>649</v>
      </c>
      <c r="G14" s="99">
        <f>'Risk Oylama Formu'!P12</f>
        <v>1.7</v>
      </c>
      <c r="H14" s="99">
        <f>'Risk Oylama Formu'!AA12</f>
        <v>1.2</v>
      </c>
      <c r="I14" s="85">
        <f t="shared" ref="I14" si="2">G14*H14</f>
        <v>2.04</v>
      </c>
      <c r="J14" s="87" t="s">
        <v>465</v>
      </c>
      <c r="K14" s="57" t="s">
        <v>644</v>
      </c>
      <c r="L14" s="97" t="s">
        <v>645</v>
      </c>
      <c r="M14" s="98" t="s">
        <v>650</v>
      </c>
      <c r="N14" s="86"/>
    </row>
    <row r="15" spans="1:14" ht="39" thickBot="1" x14ac:dyDescent="0.3">
      <c r="A15" s="86"/>
      <c r="B15" s="86"/>
      <c r="C15" s="57"/>
      <c r="D15" s="4" t="s">
        <v>8</v>
      </c>
      <c r="E15" s="33" t="str">
        <f>D15&amp;" "&amp;VLOOKUP(A14,'Risk Tespit Formu '!A:E,5,FALSE)</f>
        <v xml:space="preserve">Sebep: Evrak kayıt ve dağıtım sisteminin manuel yapılması veya kontrol mekanizmasının yetersizliği </v>
      </c>
      <c r="F15" s="62"/>
      <c r="G15" s="86"/>
      <c r="H15" s="86"/>
      <c r="I15" s="86"/>
      <c r="J15" s="85"/>
      <c r="K15" s="86"/>
      <c r="L15" s="62"/>
      <c r="M15" s="98"/>
      <c r="N15" s="86"/>
    </row>
    <row r="16" spans="1:14" ht="12.75" customHeight="1" x14ac:dyDescent="0.25">
      <c r="A16" s="85">
        <v>6</v>
      </c>
      <c r="B16" s="85" t="s">
        <v>459</v>
      </c>
      <c r="C16" s="91" t="s">
        <v>49</v>
      </c>
      <c r="D16" s="5" t="s">
        <v>7</v>
      </c>
      <c r="E16" s="29" t="str">
        <f>D16&amp;" "&amp;VLOOKUP(A16,'Risk Tespit Formu '!A:E,4,FALSE)</f>
        <v xml:space="preserve">Risk:  Tebliğin zamanında yapılmaması </v>
      </c>
      <c r="F16" s="57" t="s">
        <v>478</v>
      </c>
      <c r="G16" s="99">
        <f>'Risk Oylama Formu'!P14</f>
        <v>1.7</v>
      </c>
      <c r="H16" s="99">
        <f>'Risk Oylama Formu'!AA14</f>
        <v>1.2</v>
      </c>
      <c r="I16" s="85">
        <f t="shared" ref="I16" si="3">G16*H16</f>
        <v>2.04</v>
      </c>
      <c r="J16" s="87" t="s">
        <v>465</v>
      </c>
      <c r="K16" s="57" t="s">
        <v>644</v>
      </c>
      <c r="L16" s="97" t="s">
        <v>645</v>
      </c>
      <c r="M16" s="98" t="s">
        <v>650</v>
      </c>
      <c r="N16" s="86"/>
    </row>
    <row r="17" spans="1:14" ht="75.75" customHeight="1" thickBot="1" x14ac:dyDescent="0.3">
      <c r="A17" s="86"/>
      <c r="B17" s="86"/>
      <c r="C17" s="57"/>
      <c r="D17" s="4" t="s">
        <v>8</v>
      </c>
      <c r="E17" s="33" t="str">
        <f>D17&amp;" "&amp;VLOOKUP(A16,'Risk Tespit Formu '!A:E,5,FALSE)</f>
        <v>Sebep: Görevli kişinin mevzuat bilgisi eksikliği</v>
      </c>
      <c r="F17" s="62"/>
      <c r="G17" s="86"/>
      <c r="H17" s="86"/>
      <c r="I17" s="86"/>
      <c r="J17" s="85"/>
      <c r="K17" s="86"/>
      <c r="L17" s="62"/>
      <c r="M17" s="98"/>
      <c r="N17" s="86"/>
    </row>
    <row r="18" spans="1:14" ht="89.25" customHeight="1" x14ac:dyDescent="0.25">
      <c r="A18" s="85">
        <v>7</v>
      </c>
      <c r="B18" s="85" t="s">
        <v>459</v>
      </c>
      <c r="C18" s="91" t="s">
        <v>49</v>
      </c>
      <c r="D18" s="5" t="s">
        <v>7</v>
      </c>
      <c r="E18" s="29" t="str">
        <f>D18&amp;" "&amp;VLOOKUP(A18,'Risk Tespit Formu '!A:E,4,FALSE)</f>
        <v>Risk:  Görevlendirilen kişinin tarafsız olmaması</v>
      </c>
      <c r="F18" s="57" t="s">
        <v>468</v>
      </c>
      <c r="G18" s="99">
        <f>'Risk Oylama Formu'!P16</f>
        <v>3.6</v>
      </c>
      <c r="H18" s="99">
        <f>'Risk Oylama Formu'!AA16</f>
        <v>7.3</v>
      </c>
      <c r="I18" s="85">
        <f>G18*H18</f>
        <v>26.28</v>
      </c>
      <c r="J18" s="87" t="s">
        <v>465</v>
      </c>
      <c r="K18" s="57" t="s">
        <v>668</v>
      </c>
      <c r="L18" s="97">
        <v>46006</v>
      </c>
      <c r="M18" s="108" t="s">
        <v>685</v>
      </c>
      <c r="N18" s="85"/>
    </row>
    <row r="19" spans="1:14" ht="93" customHeight="1" thickBot="1" x14ac:dyDescent="0.3">
      <c r="A19" s="86"/>
      <c r="B19" s="86"/>
      <c r="C19" s="57"/>
      <c r="D19" s="4" t="s">
        <v>8</v>
      </c>
      <c r="E19" s="33" t="str">
        <f>D19&amp;" "&amp;VLOOKUP(A18,'Risk Tespit Formu '!A:E,5,FALSE)</f>
        <v xml:space="preserve">Sebep: Soruşturmacı seçimi için objektif kriterlerin belirlenmemesi </v>
      </c>
      <c r="F19" s="62"/>
      <c r="G19" s="86"/>
      <c r="H19" s="86"/>
      <c r="I19" s="86"/>
      <c r="J19" s="85"/>
      <c r="K19" s="86"/>
      <c r="L19" s="62"/>
      <c r="M19" s="98"/>
      <c r="N19" s="86"/>
    </row>
    <row r="20" spans="1:14" ht="54" customHeight="1" x14ac:dyDescent="0.25">
      <c r="A20" s="85">
        <v>8</v>
      </c>
      <c r="B20" s="85" t="s">
        <v>459</v>
      </c>
      <c r="C20" s="91" t="s">
        <v>49</v>
      </c>
      <c r="D20" s="5" t="s">
        <v>7</v>
      </c>
      <c r="E20" s="29" t="str">
        <f>D20&amp;" "&amp;VLOOKUP(A20,'Risk Tespit Formu '!A:E,4,FALSE)</f>
        <v>Risk:  Tebligatın muhataba ulaşmaması veya yanlış kişiye yapılması</v>
      </c>
      <c r="F20" s="57" t="s">
        <v>470</v>
      </c>
      <c r="G20" s="99">
        <f>'Risk Oylama Formu'!P18</f>
        <v>1</v>
      </c>
      <c r="H20" s="99">
        <f>'Risk Oylama Formu'!AA18</f>
        <v>1.9</v>
      </c>
      <c r="I20" s="85">
        <f>G20*H20</f>
        <v>1.9</v>
      </c>
      <c r="J20" s="87" t="s">
        <v>465</v>
      </c>
      <c r="K20" s="57" t="s">
        <v>644</v>
      </c>
      <c r="L20" s="97" t="s">
        <v>646</v>
      </c>
      <c r="M20" s="98" t="s">
        <v>469</v>
      </c>
      <c r="N20" s="86"/>
    </row>
    <row r="21" spans="1:14" ht="67.5" customHeight="1" thickBot="1" x14ac:dyDescent="0.3">
      <c r="A21" s="86"/>
      <c r="B21" s="86"/>
      <c r="C21" s="57"/>
      <c r="D21" s="4" t="s">
        <v>8</v>
      </c>
      <c r="E21" s="33" t="str">
        <f>D21&amp;" "&amp;VLOOKUP(A20,'Risk Tespit Formu '!A:E,5,FALSE)</f>
        <v xml:space="preserve">Sebep: Adres veya isim bilgisinin üniversiteye kayıt sırasında yanlış hatalı kaydedilmesi </v>
      </c>
      <c r="F21" s="62"/>
      <c r="G21" s="86"/>
      <c r="H21" s="86"/>
      <c r="I21" s="86"/>
      <c r="J21" s="85"/>
      <c r="K21" s="86"/>
      <c r="L21" s="62"/>
      <c r="M21" s="98"/>
      <c r="N21" s="86"/>
    </row>
    <row r="22" spans="1:14" ht="25.5" x14ac:dyDescent="0.25">
      <c r="A22" s="85">
        <v>10</v>
      </c>
      <c r="B22" s="85" t="s">
        <v>459</v>
      </c>
      <c r="C22" s="91" t="s">
        <v>49</v>
      </c>
      <c r="D22" s="5" t="s">
        <v>7</v>
      </c>
      <c r="E22" s="29" t="str">
        <f>D22&amp;" "&amp;VLOOKUP(A22,'Risk Tespit Formu '!A:E,4,FALSE)</f>
        <v>Risk:  İfadelerin yanlış veya eksik alınması</v>
      </c>
      <c r="F22" s="57" t="s">
        <v>472</v>
      </c>
      <c r="G22" s="99">
        <f>'Risk Oylama Formu'!P20</f>
        <v>5</v>
      </c>
      <c r="H22" s="99">
        <f>'Risk Oylama Formu'!AA20</f>
        <v>2.2000000000000002</v>
      </c>
      <c r="I22" s="85">
        <f t="shared" ref="I22" si="4">G22*H22</f>
        <v>11</v>
      </c>
      <c r="J22" s="87" t="s">
        <v>465</v>
      </c>
      <c r="K22" s="57" t="s">
        <v>644</v>
      </c>
      <c r="L22" s="97" t="s">
        <v>646</v>
      </c>
      <c r="M22" s="98" t="s">
        <v>685</v>
      </c>
      <c r="N22" s="86"/>
    </row>
    <row r="23" spans="1:14" ht="39" thickBot="1" x14ac:dyDescent="0.3">
      <c r="A23" s="86"/>
      <c r="B23" s="86"/>
      <c r="C23" s="57"/>
      <c r="D23" s="4" t="s">
        <v>8</v>
      </c>
      <c r="E23" s="33" t="str">
        <f>D23&amp;" "&amp;VLOOKUP(A22,'Risk Tespit Formu '!A:E,5,FALSE)</f>
        <v xml:space="preserve">Sebep: Soruşturmacının deneyim eksikliği veya uygun soru tekniklerini kullanmaması </v>
      </c>
      <c r="F23" s="62"/>
      <c r="G23" s="86"/>
      <c r="H23" s="86"/>
      <c r="I23" s="86"/>
      <c r="J23" s="85"/>
      <c r="K23" s="86"/>
      <c r="L23" s="62"/>
      <c r="M23" s="98"/>
      <c r="N23" s="86"/>
    </row>
    <row r="24" spans="1:14" ht="25.5" x14ac:dyDescent="0.25">
      <c r="A24" s="85">
        <v>11</v>
      </c>
      <c r="B24" s="85" t="s">
        <v>459</v>
      </c>
      <c r="C24" s="91" t="s">
        <v>49</v>
      </c>
      <c r="D24" s="5" t="s">
        <v>7</v>
      </c>
      <c r="E24" s="29" t="str">
        <f>D24&amp;" "&amp;VLOOKUP(A24,'Risk Tespit Formu '!A:E,4,FALSE)</f>
        <v>Risk:  Tanık veya şikayetçi bilgilerinin ifşası</v>
      </c>
      <c r="F24" s="57" t="s">
        <v>473</v>
      </c>
      <c r="G24" s="99">
        <f>'Risk Oylama Formu'!P22</f>
        <v>1.2</v>
      </c>
      <c r="H24" s="99">
        <f>'Risk Oylama Formu'!AA22</f>
        <v>1.4</v>
      </c>
      <c r="I24" s="85">
        <f t="shared" ref="I24" si="5">G24*H24</f>
        <v>1.68</v>
      </c>
      <c r="J24" s="87" t="s">
        <v>465</v>
      </c>
      <c r="K24" s="57" t="s">
        <v>644</v>
      </c>
      <c r="L24" s="97" t="s">
        <v>646</v>
      </c>
      <c r="M24" s="98" t="s">
        <v>686</v>
      </c>
      <c r="N24" s="86"/>
    </row>
    <row r="25" spans="1:14" ht="51.75" thickBot="1" x14ac:dyDescent="0.3">
      <c r="A25" s="86"/>
      <c r="B25" s="86"/>
      <c r="C25" s="57"/>
      <c r="D25" s="4" t="s">
        <v>8</v>
      </c>
      <c r="E25" s="33" t="str">
        <f>D25&amp;" "&amp;VLOOKUP(A24,'Risk Tespit Formu '!A:E,5,FALSE)</f>
        <v xml:space="preserve">Sebep: Gizlilik kurallarının ihmal edilmesi veya belgelerin açık ortamda saklanması, Görevli personelin KVKK konusunda bilgiye sahip olmaması </v>
      </c>
      <c r="F25" s="62"/>
      <c r="G25" s="86"/>
      <c r="H25" s="86"/>
      <c r="I25" s="86"/>
      <c r="J25" s="85"/>
      <c r="K25" s="86"/>
      <c r="L25" s="62"/>
      <c r="M25" s="98"/>
      <c r="N25" s="86"/>
    </row>
    <row r="26" spans="1:14" ht="25.5" x14ac:dyDescent="0.25">
      <c r="A26" s="85">
        <v>12</v>
      </c>
      <c r="B26" s="85" t="s">
        <v>459</v>
      </c>
      <c r="C26" s="91" t="s">
        <v>49</v>
      </c>
      <c r="D26" s="5" t="s">
        <v>7</v>
      </c>
      <c r="E26" s="29" t="str">
        <f>D26&amp;" "&amp;VLOOKUP(A26,'Risk Tespit Formu '!A:E,4,FALSE)</f>
        <v>Risk:  Tarafsızlık ve gizlilik ilkelerinin ihlali</v>
      </c>
      <c r="F26" s="57" t="s">
        <v>479</v>
      </c>
      <c r="G26" s="99">
        <f>'Risk Oylama Formu'!P24</f>
        <v>1</v>
      </c>
      <c r="H26" s="99">
        <f>'Risk Oylama Formu'!AA24</f>
        <v>2.1</v>
      </c>
      <c r="I26" s="85">
        <f t="shared" ref="I26" si="6">G26*H26</f>
        <v>2.1</v>
      </c>
      <c r="J26" s="87" t="s">
        <v>465</v>
      </c>
      <c r="K26" s="57" t="s">
        <v>644</v>
      </c>
      <c r="L26" s="97" t="s">
        <v>646</v>
      </c>
      <c r="M26" s="98" t="s">
        <v>685</v>
      </c>
      <c r="N26" s="86"/>
    </row>
    <row r="27" spans="1:14" ht="26.25" thickBot="1" x14ac:dyDescent="0.3">
      <c r="A27" s="86"/>
      <c r="B27" s="86"/>
      <c r="C27" s="57"/>
      <c r="D27" s="4" t="s">
        <v>8</v>
      </c>
      <c r="E27" s="33" t="str">
        <f>D27&amp;" "&amp;VLOOKUP(A26,'Risk Tespit Formu '!A:E,5,FALSE)</f>
        <v xml:space="preserve">Sebep: Soruşturmacının taraflardan biriyle kişisel ilişkisi </v>
      </c>
      <c r="F27" s="62"/>
      <c r="G27" s="86"/>
      <c r="H27" s="86"/>
      <c r="I27" s="86"/>
      <c r="J27" s="85"/>
      <c r="K27" s="86"/>
      <c r="L27" s="62"/>
      <c r="M27" s="98"/>
      <c r="N27" s="86"/>
    </row>
    <row r="28" spans="1:14" ht="25.5" x14ac:dyDescent="0.25">
      <c r="A28" s="85">
        <v>13</v>
      </c>
      <c r="B28" s="85" t="s">
        <v>459</v>
      </c>
      <c r="C28" s="57" t="s">
        <v>50</v>
      </c>
      <c r="D28" s="5" t="s">
        <v>7</v>
      </c>
      <c r="E28" s="29" t="str">
        <f>D28&amp;" "&amp;VLOOKUP(A28,'Risk Tespit Formu '!A:E,4,FALSE)</f>
        <v>Risk:  Öğrencinin dilekçesinin kaybolması veya yanlış dosyalanması</v>
      </c>
      <c r="F28" s="57" t="s">
        <v>480</v>
      </c>
      <c r="G28" s="99">
        <f>'Risk Oylama Formu'!P26</f>
        <v>1</v>
      </c>
      <c r="H28" s="99">
        <f>'Risk Oylama Formu'!AA26</f>
        <v>1.7</v>
      </c>
      <c r="I28" s="85">
        <f>G28*H28</f>
        <v>1.7</v>
      </c>
      <c r="J28" s="87" t="s">
        <v>465</v>
      </c>
      <c r="K28" s="57" t="s">
        <v>644</v>
      </c>
      <c r="L28" s="97" t="s">
        <v>646</v>
      </c>
      <c r="M28" s="108" t="s">
        <v>469</v>
      </c>
      <c r="N28" s="85"/>
    </row>
    <row r="29" spans="1:14" ht="26.25" thickBot="1" x14ac:dyDescent="0.3">
      <c r="A29" s="86"/>
      <c r="B29" s="86"/>
      <c r="C29" s="62"/>
      <c r="D29" s="4" t="s">
        <v>8</v>
      </c>
      <c r="E29" s="33" t="str">
        <f>D29&amp;" "&amp;VLOOKUP(A28,'Risk Tespit Formu '!A:E,5,FALSE)</f>
        <v>Sebep: Evrak tesliminde kayıt sistemi kullanılmaması, manuel takip yapılması</v>
      </c>
      <c r="F29" s="62"/>
      <c r="G29" s="86"/>
      <c r="H29" s="86"/>
      <c r="I29" s="86"/>
      <c r="J29" s="85"/>
      <c r="K29" s="86"/>
      <c r="L29" s="62"/>
      <c r="M29" s="98"/>
      <c r="N29" s="86"/>
    </row>
    <row r="30" spans="1:14" ht="12.75" customHeight="1" x14ac:dyDescent="0.25">
      <c r="A30" s="85">
        <v>14</v>
      </c>
      <c r="B30" s="85" t="s">
        <v>459</v>
      </c>
      <c r="C30" s="57" t="s">
        <v>50</v>
      </c>
      <c r="D30" s="5" t="s">
        <v>7</v>
      </c>
      <c r="E30" s="29" t="str">
        <f>D30&amp;" "&amp;VLOOKUP(A30,'Risk Tespit Formu '!A:E,4,FALSE)</f>
        <v>Risk:  Müracaatın gizliliğinin ihlali</v>
      </c>
      <c r="F30" s="57" t="s">
        <v>481</v>
      </c>
      <c r="G30" s="99">
        <f>'Risk Oylama Formu'!P28</f>
        <v>1</v>
      </c>
      <c r="H30" s="99">
        <f>'Risk Oylama Formu'!AA28</f>
        <v>1</v>
      </c>
      <c r="I30" s="85">
        <f>G30*H30</f>
        <v>1</v>
      </c>
      <c r="J30" s="87" t="s">
        <v>465</v>
      </c>
      <c r="K30" s="57" t="s">
        <v>644</v>
      </c>
      <c r="L30" s="97" t="s">
        <v>646</v>
      </c>
      <c r="M30" s="98" t="s">
        <v>469</v>
      </c>
      <c r="N30" s="86"/>
    </row>
    <row r="31" spans="1:14" ht="26.25" thickBot="1" x14ac:dyDescent="0.3">
      <c r="A31" s="86"/>
      <c r="B31" s="86"/>
      <c r="C31" s="62"/>
      <c r="D31" s="4" t="s">
        <v>8</v>
      </c>
      <c r="E31" s="33" t="str">
        <f>D31&amp;" "&amp;VLOOKUP(A30,'Risk Tespit Formu '!A:E,5,FALSE)</f>
        <v>Sebep: Dilekçede yer alan kişisel/sağlık bilgilerinin açık ortamda bulundurulması</v>
      </c>
      <c r="F31" s="62"/>
      <c r="G31" s="86"/>
      <c r="H31" s="86"/>
      <c r="I31" s="86"/>
      <c r="J31" s="85"/>
      <c r="K31" s="86"/>
      <c r="L31" s="62"/>
      <c r="M31" s="98"/>
      <c r="N31" s="86"/>
    </row>
    <row r="32" spans="1:14" ht="12.75" customHeight="1" x14ac:dyDescent="0.25">
      <c r="A32" s="85">
        <v>15</v>
      </c>
      <c r="B32" s="85" t="s">
        <v>459</v>
      </c>
      <c r="C32" s="57" t="s">
        <v>50</v>
      </c>
      <c r="D32" s="5" t="s">
        <v>7</v>
      </c>
      <c r="E32" s="29" t="str">
        <f>D32&amp;" "&amp;VLOOKUP(A32,'Risk Tespit Formu '!A:E,4,FALSE)</f>
        <v>Risk:  Eksik veya hatalı dilekçe alınması</v>
      </c>
      <c r="F32" s="57" t="s">
        <v>482</v>
      </c>
      <c r="G32" s="99">
        <f>'Risk Oylama Formu'!P30</f>
        <v>1</v>
      </c>
      <c r="H32" s="99">
        <f>'Risk Oylama Formu'!AA30</f>
        <v>1.3</v>
      </c>
      <c r="I32" s="85">
        <f t="shared" ref="I32" si="7">G32*H32</f>
        <v>1.3</v>
      </c>
      <c r="J32" s="87" t="s">
        <v>465</v>
      </c>
      <c r="K32" s="57" t="s">
        <v>644</v>
      </c>
      <c r="L32" s="97" t="s">
        <v>646</v>
      </c>
      <c r="M32" s="98" t="s">
        <v>469</v>
      </c>
      <c r="N32" s="86"/>
    </row>
    <row r="33" spans="1:14" ht="26.25" thickBot="1" x14ac:dyDescent="0.3">
      <c r="A33" s="86"/>
      <c r="B33" s="86"/>
      <c r="C33" s="62"/>
      <c r="D33" s="4" t="s">
        <v>8</v>
      </c>
      <c r="E33" s="33" t="str">
        <f>D33&amp;" "&amp;VLOOKUP(A32,'Risk Tespit Formu '!A:E,5,FALSE)</f>
        <v>Sebep: Öğrencinin bilgilendirilmemesi, kontrol mekanizmasının olmaması</v>
      </c>
      <c r="F33" s="62"/>
      <c r="G33" s="86"/>
      <c r="H33" s="86"/>
      <c r="I33" s="86"/>
      <c r="J33" s="85"/>
      <c r="K33" s="86"/>
      <c r="L33" s="62"/>
      <c r="M33" s="98"/>
      <c r="N33" s="86"/>
    </row>
    <row r="34" spans="1:14" ht="25.5" x14ac:dyDescent="0.25">
      <c r="A34" s="85">
        <v>16</v>
      </c>
      <c r="B34" s="85" t="s">
        <v>459</v>
      </c>
      <c r="C34" s="57" t="s">
        <v>50</v>
      </c>
      <c r="D34" s="5" t="s">
        <v>7</v>
      </c>
      <c r="E34" s="29" t="str">
        <f>D34&amp;" "&amp;VLOOKUP(A34,'Risk Tespit Formu '!A:E,4,FALSE)</f>
        <v>Risk:  Belgelerin eksik veya yanlış değerlendirilmesi</v>
      </c>
      <c r="F34" s="57" t="s">
        <v>483</v>
      </c>
      <c r="G34" s="99">
        <f>'Risk Oylama Formu'!P32</f>
        <v>1</v>
      </c>
      <c r="H34" s="99">
        <f>'Risk Oylama Formu'!AA32</f>
        <v>1.1000000000000001</v>
      </c>
      <c r="I34" s="85">
        <f t="shared" ref="I34" si="8">G34*H34</f>
        <v>1.1000000000000001</v>
      </c>
      <c r="J34" s="87" t="s">
        <v>465</v>
      </c>
      <c r="K34" s="57" t="s">
        <v>644</v>
      </c>
      <c r="L34" s="97" t="s">
        <v>646</v>
      </c>
      <c r="M34" s="98" t="s">
        <v>651</v>
      </c>
      <c r="N34" s="86"/>
    </row>
    <row r="35" spans="1:14" ht="26.25" thickBot="1" x14ac:dyDescent="0.3">
      <c r="A35" s="86"/>
      <c r="B35" s="86"/>
      <c r="C35" s="62"/>
      <c r="D35" s="4" t="s">
        <v>8</v>
      </c>
      <c r="E35" s="33" t="str">
        <f>D35&amp;" "&amp;VLOOKUP(A34,'Risk Tespit Formu '!A:E,5,FALSE)</f>
        <v>Sebep: Sorumlu personelin yönetmelik hakkında bilgi eksikliği</v>
      </c>
      <c r="F35" s="62"/>
      <c r="G35" s="86"/>
      <c r="H35" s="86"/>
      <c r="I35" s="86"/>
      <c r="J35" s="85"/>
      <c r="K35" s="86"/>
      <c r="L35" s="62"/>
      <c r="M35" s="98"/>
      <c r="N35" s="86"/>
    </row>
    <row r="36" spans="1:14" ht="25.5" x14ac:dyDescent="0.25">
      <c r="A36" s="85">
        <v>17</v>
      </c>
      <c r="B36" s="85" t="s">
        <v>459</v>
      </c>
      <c r="C36" s="57" t="s">
        <v>50</v>
      </c>
      <c r="D36" s="5" t="s">
        <v>7</v>
      </c>
      <c r="E36" s="29" t="str">
        <f>D36&amp;" "&amp;VLOOKUP(A36,'Risk Tespit Formu '!A:E,4,FALSE)</f>
        <v>Risk:  Başvurunun süresi dışında olmasına rağmen işleme alınması</v>
      </c>
      <c r="F36" s="57" t="s">
        <v>485</v>
      </c>
      <c r="G36" s="99">
        <f>'Risk Oylama Formu'!P34</f>
        <v>1</v>
      </c>
      <c r="H36" s="99">
        <f>'Risk Oylama Formu'!AA34</f>
        <v>1.6</v>
      </c>
      <c r="I36" s="85">
        <f t="shared" ref="I36" si="9">G36*H36</f>
        <v>1.6</v>
      </c>
      <c r="J36" s="87" t="s">
        <v>465</v>
      </c>
      <c r="K36" s="57" t="s">
        <v>644</v>
      </c>
      <c r="L36" s="97" t="s">
        <v>646</v>
      </c>
      <c r="M36" s="98" t="s">
        <v>651</v>
      </c>
      <c r="N36" s="86"/>
    </row>
    <row r="37" spans="1:14" ht="26.25" thickBot="1" x14ac:dyDescent="0.3">
      <c r="A37" s="86"/>
      <c r="B37" s="86"/>
      <c r="C37" s="62"/>
      <c r="D37" s="4" t="s">
        <v>8</v>
      </c>
      <c r="E37" s="33" t="str">
        <f>D37&amp;" "&amp;VLOOKUP(A36,'Risk Tespit Formu '!A:E,5,FALSE)</f>
        <v>Sebep: Başvuru tarihinin kontrol edilmemesi</v>
      </c>
      <c r="F37" s="62"/>
      <c r="G37" s="86"/>
      <c r="H37" s="86"/>
      <c r="I37" s="86"/>
      <c r="J37" s="85"/>
      <c r="K37" s="86"/>
      <c r="L37" s="62"/>
      <c r="M37" s="98"/>
      <c r="N37" s="86"/>
    </row>
    <row r="38" spans="1:14" ht="25.5" x14ac:dyDescent="0.25">
      <c r="A38" s="85">
        <v>18</v>
      </c>
      <c r="B38" s="85" t="s">
        <v>459</v>
      </c>
      <c r="C38" s="57" t="s">
        <v>50</v>
      </c>
      <c r="D38" s="5" t="s">
        <v>7</v>
      </c>
      <c r="E38" s="29" t="str">
        <f>D38&amp;" "&amp;VLOOKUP(A38,'Risk Tespit Formu '!A:E,4,FALSE)</f>
        <v>Risk:  Belgelerin eksik olmasına rağmen onay sürecine geçilmesi</v>
      </c>
      <c r="F38" s="57" t="s">
        <v>486</v>
      </c>
      <c r="G38" s="99">
        <f>'Risk Oylama Formu'!P36</f>
        <v>3.3</v>
      </c>
      <c r="H38" s="99">
        <f>'Risk Oylama Formu'!AA36</f>
        <v>1.1000000000000001</v>
      </c>
      <c r="I38" s="85">
        <f t="shared" ref="I38" si="10">G38*H38</f>
        <v>3.63</v>
      </c>
      <c r="J38" s="87" t="s">
        <v>465</v>
      </c>
      <c r="K38" s="57" t="s">
        <v>644</v>
      </c>
      <c r="L38" s="97" t="s">
        <v>646</v>
      </c>
      <c r="M38" s="98" t="s">
        <v>651</v>
      </c>
      <c r="N38" s="86"/>
    </row>
    <row r="39" spans="1:14" ht="26.25" thickBot="1" x14ac:dyDescent="0.3">
      <c r="A39" s="86"/>
      <c r="B39" s="86"/>
      <c r="C39" s="62"/>
      <c r="D39" s="4" t="s">
        <v>8</v>
      </c>
      <c r="E39" s="33" t="str">
        <f>D39&amp;" "&amp;VLOOKUP(A38,'Risk Tespit Formu '!A:E,5,FALSE)</f>
        <v>Sebep: Ön inceleme listesi veya kontrol formunun bulunmaması</v>
      </c>
      <c r="F39" s="62"/>
      <c r="G39" s="86"/>
      <c r="H39" s="86"/>
      <c r="I39" s="86"/>
      <c r="J39" s="85"/>
      <c r="K39" s="86"/>
      <c r="L39" s="62"/>
      <c r="M39" s="98"/>
      <c r="N39" s="86"/>
    </row>
    <row r="40" spans="1:14" ht="25.5" x14ac:dyDescent="0.25">
      <c r="A40" s="85">
        <v>20</v>
      </c>
      <c r="B40" s="85" t="s">
        <v>459</v>
      </c>
      <c r="C40" s="57" t="s">
        <v>50</v>
      </c>
      <c r="D40" s="5" t="s">
        <v>7</v>
      </c>
      <c r="E40" s="29" t="str">
        <f>D40&amp;" "&amp;VLOOKUP(A40,'Risk Tespit Formu '!A:E,4,FALSE)</f>
        <v>Risk:   Elektronik sistem arızası nedeniyle bilgi kaybı yaşanması</v>
      </c>
      <c r="F40" s="57" t="s">
        <v>487</v>
      </c>
      <c r="G40" s="99">
        <f>'Risk Oylama Formu'!P38</f>
        <v>7.6</v>
      </c>
      <c r="H40" s="99">
        <f>'Risk Oylama Formu'!AA38</f>
        <v>5.0999999999999996</v>
      </c>
      <c r="I40" s="85">
        <f>G40*H40</f>
        <v>38.76</v>
      </c>
      <c r="J40" s="87" t="s">
        <v>465</v>
      </c>
      <c r="K40" s="57" t="s">
        <v>644</v>
      </c>
      <c r="L40" s="97" t="s">
        <v>646</v>
      </c>
      <c r="M40" s="98" t="s">
        <v>488</v>
      </c>
      <c r="N40" s="86"/>
    </row>
    <row r="41" spans="1:14" ht="26.25" thickBot="1" x14ac:dyDescent="0.3">
      <c r="A41" s="86"/>
      <c r="B41" s="86"/>
      <c r="C41" s="62"/>
      <c r="D41" s="4" t="s">
        <v>8</v>
      </c>
      <c r="E41" s="33" t="str">
        <f>D41&amp;" "&amp;VLOOKUP(A40,'Risk Tespit Formu '!A:E,5,FALSE)</f>
        <v>Sebep: Sistemsel hata, yedekleme yapılmaması</v>
      </c>
      <c r="F41" s="62"/>
      <c r="G41" s="86"/>
      <c r="H41" s="86"/>
      <c r="I41" s="86"/>
      <c r="J41" s="85"/>
      <c r="K41" s="86"/>
      <c r="L41" s="62"/>
      <c r="M41" s="98"/>
      <c r="N41" s="86"/>
    </row>
    <row r="42" spans="1:14" ht="25.5" x14ac:dyDescent="0.25">
      <c r="A42" s="85">
        <v>21</v>
      </c>
      <c r="B42" s="85" t="s">
        <v>459</v>
      </c>
      <c r="C42" s="57" t="s">
        <v>50</v>
      </c>
      <c r="D42" s="5" t="s">
        <v>7</v>
      </c>
      <c r="E42" s="29" t="str">
        <f>D42&amp;" "&amp;VLOOKUP(A42,'Risk Tespit Formu '!A:E,4,FALSE)</f>
        <v>Risk:  Yönetim Kurulu gündemine alınmaması veya atlanması</v>
      </c>
      <c r="F42" s="57" t="s">
        <v>489</v>
      </c>
      <c r="G42" s="99">
        <f>'Risk Oylama Formu'!P40</f>
        <v>3.1</v>
      </c>
      <c r="H42" s="99">
        <f>'Risk Oylama Formu'!AA40</f>
        <v>1.1000000000000001</v>
      </c>
      <c r="I42" s="85">
        <f t="shared" ref="I42" si="11">G42*H42</f>
        <v>3.4100000000000006</v>
      </c>
      <c r="J42" s="87" t="s">
        <v>465</v>
      </c>
      <c r="K42" s="57" t="s">
        <v>644</v>
      </c>
      <c r="L42" s="97" t="s">
        <v>646</v>
      </c>
      <c r="M42" s="98" t="s">
        <v>652</v>
      </c>
      <c r="N42" s="86"/>
    </row>
    <row r="43" spans="1:14" ht="26.25" thickBot="1" x14ac:dyDescent="0.3">
      <c r="A43" s="86"/>
      <c r="B43" s="86"/>
      <c r="C43" s="62"/>
      <c r="D43" s="4" t="s">
        <v>8</v>
      </c>
      <c r="E43" s="33" t="str">
        <f>D43&amp;" "&amp;VLOOKUP(A42,'Risk Tespit Formu '!A:E,5,FALSE)</f>
        <v>Sebep: Evrak takibinin yapılmaması, kontrol listesi eksikliği</v>
      </c>
      <c r="F43" s="62"/>
      <c r="G43" s="86"/>
      <c r="H43" s="86"/>
      <c r="I43" s="86"/>
      <c r="J43" s="85"/>
      <c r="K43" s="86"/>
      <c r="L43" s="62"/>
      <c r="M43" s="98"/>
      <c r="N43" s="86"/>
    </row>
    <row r="44" spans="1:14" ht="12.75" customHeight="1" x14ac:dyDescent="0.25">
      <c r="A44" s="85">
        <v>22</v>
      </c>
      <c r="B44" s="85" t="s">
        <v>459</v>
      </c>
      <c r="C44" s="57" t="s">
        <v>50</v>
      </c>
      <c r="D44" s="5" t="s">
        <v>7</v>
      </c>
      <c r="E44" s="29" t="str">
        <f>D44&amp;" "&amp;VLOOKUP(A44,'Risk Tespit Formu '!A:E,4,FALSE)</f>
        <v>Risk:   Kararın mevzuata aykırı verilmesi</v>
      </c>
      <c r="F44" s="57" t="s">
        <v>490</v>
      </c>
      <c r="G44" s="99">
        <f>'Risk Oylama Formu'!P42</f>
        <v>4.5</v>
      </c>
      <c r="H44" s="99">
        <f>'Risk Oylama Formu'!AA42</f>
        <v>1.5</v>
      </c>
      <c r="I44" s="85">
        <f t="shared" ref="I44" si="12">G44*H44</f>
        <v>6.75</v>
      </c>
      <c r="J44" s="87" t="s">
        <v>465</v>
      </c>
      <c r="K44" s="57" t="s">
        <v>644</v>
      </c>
      <c r="L44" s="97" t="s">
        <v>646</v>
      </c>
      <c r="M44" s="98" t="s">
        <v>651</v>
      </c>
      <c r="N44" s="86"/>
    </row>
    <row r="45" spans="1:14" ht="26.25" thickBot="1" x14ac:dyDescent="0.3">
      <c r="A45" s="86"/>
      <c r="B45" s="86"/>
      <c r="C45" s="62"/>
      <c r="D45" s="4" t="s">
        <v>8</v>
      </c>
      <c r="E45" s="33" t="str">
        <f>D45&amp;" "&amp;VLOOKUP(A44,'Risk Tespit Formu '!A:E,5,FALSE)</f>
        <v>Sebep: Komisyon kararına dayalı eksik bilgilendirme</v>
      </c>
      <c r="F45" s="62"/>
      <c r="G45" s="86"/>
      <c r="H45" s="86"/>
      <c r="I45" s="86"/>
      <c r="J45" s="85"/>
      <c r="K45" s="86"/>
      <c r="L45" s="62"/>
      <c r="M45" s="98"/>
      <c r="N45" s="86"/>
    </row>
    <row r="46" spans="1:14" ht="25.5" x14ac:dyDescent="0.25">
      <c r="A46" s="85">
        <v>23</v>
      </c>
      <c r="B46" s="85" t="s">
        <v>459</v>
      </c>
      <c r="C46" s="57" t="s">
        <v>50</v>
      </c>
      <c r="D46" s="5" t="s">
        <v>7</v>
      </c>
      <c r="E46" s="29" t="str">
        <f>D46&amp;" "&amp;VLOOKUP(A46,'Risk Tespit Formu '!A:E,4,FALSE)</f>
        <v>Risk:  Toplantı tutanaklarında hata olması</v>
      </c>
      <c r="F46" s="57" t="s">
        <v>491</v>
      </c>
      <c r="G46" s="99">
        <f>'Risk Oylama Formu'!P44</f>
        <v>2.4</v>
      </c>
      <c r="H46" s="99">
        <f>'Risk Oylama Formu'!AA44</f>
        <v>1</v>
      </c>
      <c r="I46" s="85">
        <f t="shared" ref="I46" si="13">G46*H46</f>
        <v>2.4</v>
      </c>
      <c r="J46" s="87" t="s">
        <v>465</v>
      </c>
      <c r="K46" s="57" t="s">
        <v>644</v>
      </c>
      <c r="L46" s="97" t="s">
        <v>646</v>
      </c>
      <c r="M46" s="98" t="s">
        <v>653</v>
      </c>
      <c r="N46" s="86"/>
    </row>
    <row r="47" spans="1:14" ht="26.25" thickBot="1" x14ac:dyDescent="0.3">
      <c r="A47" s="86"/>
      <c r="B47" s="86"/>
      <c r="C47" s="62"/>
      <c r="D47" s="4" t="s">
        <v>8</v>
      </c>
      <c r="E47" s="33" t="str">
        <f>D47&amp;" "&amp;VLOOKUP(A46,'Risk Tespit Formu '!A:E,5,FALSE)</f>
        <v>Sebep: Sekretarya hatası veya yanlış karar metni düzenlenmesi</v>
      </c>
      <c r="F47" s="62"/>
      <c r="G47" s="86"/>
      <c r="H47" s="86"/>
      <c r="I47" s="86"/>
      <c r="J47" s="85"/>
      <c r="K47" s="86"/>
      <c r="L47" s="62"/>
      <c r="M47" s="98"/>
      <c r="N47" s="86"/>
    </row>
    <row r="48" spans="1:14" ht="51" x14ac:dyDescent="0.25">
      <c r="A48" s="85">
        <v>24</v>
      </c>
      <c r="B48" s="85" t="s">
        <v>459</v>
      </c>
      <c r="C48" s="62" t="s">
        <v>51</v>
      </c>
      <c r="D48" s="5" t="s">
        <v>7</v>
      </c>
      <c r="E48" s="29" t="str">
        <f>D48&amp;" "&amp;VLOOKUP(A48,'Risk Tespit Formu '!A:E,4,FALSE)</f>
        <v xml:space="preserve">Risk:  
Yanlış öğrenci numarası ile işlem yapılması veya sistem hatası
</v>
      </c>
      <c r="F48" s="57" t="s">
        <v>492</v>
      </c>
      <c r="G48" s="99">
        <f>'Risk Oylama Formu'!P46</f>
        <v>4</v>
      </c>
      <c r="H48" s="99">
        <f>'Risk Oylama Formu'!AA46</f>
        <v>1.3</v>
      </c>
      <c r="I48" s="85">
        <f t="shared" ref="I48" si="14">G48*H48</f>
        <v>5.2</v>
      </c>
      <c r="J48" s="87" t="s">
        <v>465</v>
      </c>
      <c r="K48" s="57" t="s">
        <v>644</v>
      </c>
      <c r="L48" s="97" t="s">
        <v>646</v>
      </c>
      <c r="M48" s="98" t="s">
        <v>651</v>
      </c>
      <c r="N48" s="86"/>
    </row>
    <row r="49" spans="1:14" ht="13.5" thickBot="1" x14ac:dyDescent="0.3">
      <c r="A49" s="86"/>
      <c r="B49" s="86"/>
      <c r="C49" s="62"/>
      <c r="D49" s="4" t="s">
        <v>8</v>
      </c>
      <c r="E49" s="33" t="str">
        <f>D49&amp;" "&amp;VLOOKUP(A48,'Risk Tespit Formu '!A:E,5,FALSE)</f>
        <v xml:space="preserve">Sebep: OGRIS sisteminde arşiv hatası </v>
      </c>
      <c r="F49" s="62"/>
      <c r="G49" s="86"/>
      <c r="H49" s="86"/>
      <c r="I49" s="86"/>
      <c r="J49" s="85"/>
      <c r="K49" s="86"/>
      <c r="L49" s="62"/>
      <c r="M49" s="98"/>
      <c r="N49" s="86"/>
    </row>
    <row r="50" spans="1:14" ht="25.5" x14ac:dyDescent="0.25">
      <c r="A50" s="85">
        <v>25</v>
      </c>
      <c r="B50" s="85" t="s">
        <v>459</v>
      </c>
      <c r="C50" s="62" t="s">
        <v>51</v>
      </c>
      <c r="D50" s="5" t="s">
        <v>7</v>
      </c>
      <c r="E50" s="29" t="str">
        <f>D50&amp;" "&amp;VLOOKUP(A50,'Risk Tespit Formu '!A:E,4,FALSE)</f>
        <v>Risk:  Formun kaybolması veya hasar görmesi</v>
      </c>
      <c r="F50" s="57" t="s">
        <v>493</v>
      </c>
      <c r="G50" s="99">
        <f>'Risk Oylama Formu'!P48</f>
        <v>3.1</v>
      </c>
      <c r="H50" s="99">
        <f>'Risk Oylama Formu'!AA48</f>
        <v>1.2</v>
      </c>
      <c r="I50" s="85">
        <f>G50*H50</f>
        <v>3.7199999999999998</v>
      </c>
      <c r="J50" s="87" t="s">
        <v>465</v>
      </c>
      <c r="K50" s="57" t="s">
        <v>644</v>
      </c>
      <c r="L50" s="97" t="s">
        <v>646</v>
      </c>
      <c r="M50" s="108" t="s">
        <v>651</v>
      </c>
      <c r="N50" s="85"/>
    </row>
    <row r="51" spans="1:14" ht="39" thickBot="1" x14ac:dyDescent="0.3">
      <c r="A51" s="86"/>
      <c r="B51" s="86"/>
      <c r="C51" s="62"/>
      <c r="D51" s="4" t="s">
        <v>8</v>
      </c>
      <c r="E51" s="33" t="str">
        <f>D51&amp;" "&amp;VLOOKUP(A50,'Risk Tespit Formu '!A:E,5,FALSE)</f>
        <v>Sebep: Belgenin fiziksel ortamda taşınması, güvenli teslim sisteminin olmaması</v>
      </c>
      <c r="F51" s="62"/>
      <c r="G51" s="86"/>
      <c r="H51" s="86"/>
      <c r="I51" s="86"/>
      <c r="J51" s="85"/>
      <c r="K51" s="86"/>
      <c r="L51" s="62"/>
      <c r="M51" s="98"/>
      <c r="N51" s="86"/>
    </row>
    <row r="52" spans="1:14" ht="12.75" customHeight="1" x14ac:dyDescent="0.25">
      <c r="A52" s="85">
        <v>26</v>
      </c>
      <c r="B52" s="85" t="s">
        <v>459</v>
      </c>
      <c r="C52" s="62" t="s">
        <v>51</v>
      </c>
      <c r="D52" s="5" t="s">
        <v>7</v>
      </c>
      <c r="E52" s="29" t="str">
        <f>D52&amp;" "&amp;VLOOKUP(A52,'Risk Tespit Formu '!A:E,4,FALSE)</f>
        <v>Risk:  Öğrencinin yanlış bilgilendirilmesi</v>
      </c>
      <c r="F52" s="57" t="s">
        <v>494</v>
      </c>
      <c r="G52" s="99">
        <f>'Risk Oylama Formu'!P50</f>
        <v>4</v>
      </c>
      <c r="H52" s="99">
        <f>'Risk Oylama Formu'!AA50</f>
        <v>1</v>
      </c>
      <c r="I52" s="85">
        <f>G52*H52</f>
        <v>4</v>
      </c>
      <c r="J52" s="87" t="s">
        <v>465</v>
      </c>
      <c r="K52" s="57" t="s">
        <v>644</v>
      </c>
      <c r="L52" s="97" t="s">
        <v>646</v>
      </c>
      <c r="M52" s="98" t="s">
        <v>651</v>
      </c>
      <c r="N52" s="86"/>
    </row>
    <row r="53" spans="1:14" ht="26.25" thickBot="1" x14ac:dyDescent="0.3">
      <c r="A53" s="86"/>
      <c r="B53" s="86"/>
      <c r="C53" s="62"/>
      <c r="D53" s="4" t="s">
        <v>8</v>
      </c>
      <c r="E53" s="33" t="str">
        <f>D53&amp;" "&amp;VLOOKUP(A52,'Risk Tespit Formu '!A:E,5,FALSE)</f>
        <v>Sebep: Süreç adımlarının yazılı olarak öğrenciye bildirilmemesi</v>
      </c>
      <c r="F53" s="62"/>
      <c r="G53" s="86"/>
      <c r="H53" s="86"/>
      <c r="I53" s="86"/>
      <c r="J53" s="85"/>
      <c r="K53" s="86"/>
      <c r="L53" s="62"/>
      <c r="M53" s="98"/>
      <c r="N53" s="86"/>
    </row>
    <row r="54" spans="1:14" ht="12.75" customHeight="1" x14ac:dyDescent="0.25">
      <c r="A54" s="85">
        <v>27</v>
      </c>
      <c r="B54" s="85" t="s">
        <v>459</v>
      </c>
      <c r="C54" s="62" t="s">
        <v>51</v>
      </c>
      <c r="D54" s="5" t="s">
        <v>7</v>
      </c>
      <c r="E54" s="29" t="str">
        <f>D54&amp;" "&amp;VLOOKUP(A54,'Risk Tespit Formu '!A:E,4,FALSE)</f>
        <v>Risk:  Eksik imzalı formun işleme alınması</v>
      </c>
      <c r="F54" s="57" t="s">
        <v>495</v>
      </c>
      <c r="G54" s="99">
        <f>'Risk Oylama Formu'!P52</f>
        <v>2.6</v>
      </c>
      <c r="H54" s="99">
        <f>'Risk Oylama Formu'!AA52</f>
        <v>1</v>
      </c>
      <c r="I54" s="85">
        <f t="shared" ref="I54" si="15">G54*H54</f>
        <v>2.6</v>
      </c>
      <c r="J54" s="87" t="s">
        <v>465</v>
      </c>
      <c r="K54" s="57" t="s">
        <v>644</v>
      </c>
      <c r="L54" s="97" t="s">
        <v>646</v>
      </c>
      <c r="M54" s="98" t="s">
        <v>651</v>
      </c>
      <c r="N54" s="86"/>
    </row>
    <row r="55" spans="1:14" ht="26.25" thickBot="1" x14ac:dyDescent="0.3">
      <c r="A55" s="86"/>
      <c r="B55" s="86"/>
      <c r="C55" s="62"/>
      <c r="D55" s="4" t="s">
        <v>8</v>
      </c>
      <c r="E55" s="33" t="str">
        <f>D55&amp;" "&amp;VLOOKUP(A54,'Risk Tespit Formu '!A:E,5,FALSE)</f>
        <v>Sebep: Kontrol listesi veya doğrulama adımının atlanması</v>
      </c>
      <c r="F55" s="62"/>
      <c r="G55" s="86"/>
      <c r="H55" s="86"/>
      <c r="I55" s="86"/>
      <c r="J55" s="85"/>
      <c r="K55" s="86"/>
      <c r="L55" s="62"/>
      <c r="M55" s="98"/>
      <c r="N55" s="86"/>
    </row>
    <row r="56" spans="1:14" ht="12.75" customHeight="1" x14ac:dyDescent="0.25">
      <c r="A56" s="85">
        <v>28</v>
      </c>
      <c r="B56" s="85" t="s">
        <v>459</v>
      </c>
      <c r="C56" s="62" t="s">
        <v>51</v>
      </c>
      <c r="D56" s="5" t="s">
        <v>7</v>
      </c>
      <c r="E56" s="29" t="str">
        <f>D56&amp;" "&amp;VLOOKUP(A56,'Risk Tespit Formu '!A:E,4,FALSE)</f>
        <v>Risk:  Sahte veya yanlış imza bulunması</v>
      </c>
      <c r="F56" s="57" t="s">
        <v>496</v>
      </c>
      <c r="G56" s="99">
        <f>'Risk Oylama Formu'!P54</f>
        <v>4.3</v>
      </c>
      <c r="H56" s="99">
        <f>'Risk Oylama Formu'!AA54</f>
        <v>1</v>
      </c>
      <c r="I56" s="85">
        <f t="shared" ref="I56" si="16">G56*H56</f>
        <v>4.3</v>
      </c>
      <c r="J56" s="87" t="s">
        <v>465</v>
      </c>
      <c r="K56" s="57" t="s">
        <v>644</v>
      </c>
      <c r="L56" s="97" t="s">
        <v>646</v>
      </c>
      <c r="M56" s="98" t="s">
        <v>651</v>
      </c>
      <c r="N56" s="86"/>
    </row>
    <row r="57" spans="1:14" ht="26.25" thickBot="1" x14ac:dyDescent="0.3">
      <c r="A57" s="86"/>
      <c r="B57" s="86"/>
      <c r="C57" s="62"/>
      <c r="D57" s="4" t="s">
        <v>8</v>
      </c>
      <c r="E57" s="33" t="str">
        <f>D57&amp;" "&amp;VLOOKUP(A56,'Risk Tespit Formu '!A:E,5,FALSE)</f>
        <v>Sebep: Yetkilendirme kontrolünün yapılmaması</v>
      </c>
      <c r="F57" s="62"/>
      <c r="G57" s="86"/>
      <c r="H57" s="86"/>
      <c r="I57" s="86"/>
      <c r="J57" s="85"/>
      <c r="K57" s="86"/>
      <c r="L57" s="62"/>
      <c r="M57" s="98"/>
      <c r="N57" s="86"/>
    </row>
    <row r="58" spans="1:14" ht="25.5" x14ac:dyDescent="0.25">
      <c r="A58" s="85">
        <v>29</v>
      </c>
      <c r="B58" s="85" t="s">
        <v>459</v>
      </c>
      <c r="C58" s="62" t="s">
        <v>51</v>
      </c>
      <c r="D58" s="5" t="s">
        <v>7</v>
      </c>
      <c r="E58" s="29" t="str">
        <f>D58&amp;" "&amp;VLOOKUP(A58,'Risk Tespit Formu '!A:E,4,FALSE)</f>
        <v>Risk:  Öğrenci kimliğinin teslim alınmaması veya yanlış kişiden alınması</v>
      </c>
      <c r="F58" s="57" t="s">
        <v>497</v>
      </c>
      <c r="G58" s="99">
        <f>'Risk Oylama Formu'!P56</f>
        <v>2.8</v>
      </c>
      <c r="H58" s="99">
        <f>'Risk Oylama Formu'!AA56</f>
        <v>1.3</v>
      </c>
      <c r="I58" s="85">
        <f t="shared" ref="I58" si="17">G58*H58</f>
        <v>3.6399999999999997</v>
      </c>
      <c r="J58" s="87" t="s">
        <v>465</v>
      </c>
      <c r="K58" s="57" t="s">
        <v>644</v>
      </c>
      <c r="L58" s="97" t="s">
        <v>646</v>
      </c>
      <c r="M58" s="98" t="s">
        <v>651</v>
      </c>
      <c r="N58" s="86"/>
    </row>
    <row r="59" spans="1:14" ht="26.25" thickBot="1" x14ac:dyDescent="0.3">
      <c r="A59" s="86"/>
      <c r="B59" s="86"/>
      <c r="C59" s="62"/>
      <c r="D59" s="4" t="s">
        <v>8</v>
      </c>
      <c r="E59" s="33" t="str">
        <f>D59&amp;" "&amp;VLOOKUP(A58,'Risk Tespit Formu '!A:E,5,FALSE)</f>
        <v>Sebep: Kimlik doğrulama yapılmadan belge teslim alınması</v>
      </c>
      <c r="F59" s="62"/>
      <c r="G59" s="86"/>
      <c r="H59" s="86"/>
      <c r="I59" s="86"/>
      <c r="J59" s="85"/>
      <c r="K59" s="86"/>
      <c r="L59" s="62"/>
      <c r="M59" s="98"/>
      <c r="N59" s="86"/>
    </row>
    <row r="60" spans="1:14" ht="25.5" x14ac:dyDescent="0.25">
      <c r="A60" s="85">
        <v>30</v>
      </c>
      <c r="B60" s="85" t="s">
        <v>459</v>
      </c>
      <c r="C60" s="62" t="s">
        <v>51</v>
      </c>
      <c r="D60" s="5" t="s">
        <v>7</v>
      </c>
      <c r="E60" s="29" t="str">
        <f>D60&amp;" "&amp;VLOOKUP(A60,'Risk Tespit Formu '!A:E,4,FALSE)</f>
        <v>Risk:  Kayıp ilanı alınmadan işlem tamamlanması</v>
      </c>
      <c r="F60" s="57" t="s">
        <v>498</v>
      </c>
      <c r="G60" s="99">
        <f>'Risk Oylama Formu'!P58</f>
        <v>2.9</v>
      </c>
      <c r="H60" s="99">
        <f>'Risk Oylama Formu'!AA58</f>
        <v>1.3</v>
      </c>
      <c r="I60" s="85">
        <f t="shared" ref="I60" si="18">G60*H60</f>
        <v>3.77</v>
      </c>
      <c r="J60" s="87" t="s">
        <v>465</v>
      </c>
      <c r="K60" s="57" t="s">
        <v>644</v>
      </c>
      <c r="L60" s="97" t="s">
        <v>646</v>
      </c>
      <c r="M60" s="98" t="s">
        <v>651</v>
      </c>
      <c r="N60" s="86"/>
    </row>
    <row r="61" spans="1:14" ht="26.25" thickBot="1" x14ac:dyDescent="0.3">
      <c r="A61" s="86"/>
      <c r="B61" s="86"/>
      <c r="C61" s="62"/>
      <c r="D61" s="4" t="s">
        <v>8</v>
      </c>
      <c r="E61" s="33" t="str">
        <f>D61&amp;" "&amp;VLOOKUP(A60,'Risk Tespit Formu '!A:E,5,FALSE)</f>
        <v>Sebep: Kayıp belgelere ilişkin zorunlu prosedürün atlanması</v>
      </c>
      <c r="F61" s="62"/>
      <c r="G61" s="86"/>
      <c r="H61" s="86"/>
      <c r="I61" s="86"/>
      <c r="J61" s="85"/>
      <c r="K61" s="86"/>
      <c r="L61" s="62"/>
      <c r="M61" s="98"/>
      <c r="N61" s="86"/>
    </row>
    <row r="62" spans="1:14" ht="25.5" x14ac:dyDescent="0.25">
      <c r="A62" s="85">
        <v>31</v>
      </c>
      <c r="B62" s="85" t="s">
        <v>459</v>
      </c>
      <c r="C62" s="62" t="s">
        <v>51</v>
      </c>
      <c r="D62" s="5" t="s">
        <v>7</v>
      </c>
      <c r="E62" s="29" t="str">
        <f>D62&amp;" "&amp;VLOOKUP(A62,'Risk Tespit Formu '!A:E,4,FALSE)</f>
        <v>Risk:  Öğrenciye yanlış diploma veya belge verilmesi</v>
      </c>
      <c r="F62" s="57" t="s">
        <v>499</v>
      </c>
      <c r="G62" s="99">
        <f>'Risk Oylama Formu'!P60</f>
        <v>2.2999999999999998</v>
      </c>
      <c r="H62" s="99">
        <f>'Risk Oylama Formu'!AA60</f>
        <v>1.6</v>
      </c>
      <c r="I62" s="85">
        <f>G62*H62</f>
        <v>3.6799999999999997</v>
      </c>
      <c r="J62" s="87" t="s">
        <v>465</v>
      </c>
      <c r="K62" s="57" t="s">
        <v>644</v>
      </c>
      <c r="L62" s="97" t="s">
        <v>646</v>
      </c>
      <c r="M62" s="108" t="s">
        <v>651</v>
      </c>
      <c r="N62" s="85"/>
    </row>
    <row r="63" spans="1:14" ht="26.25" thickBot="1" x14ac:dyDescent="0.3">
      <c r="A63" s="86"/>
      <c r="B63" s="86"/>
      <c r="C63" s="62"/>
      <c r="D63" s="4" t="s">
        <v>8</v>
      </c>
      <c r="E63" s="33" t="str">
        <f>D63&amp;" "&amp;VLOOKUP(A62,'Risk Tespit Formu '!A:E,5,FALSE)</f>
        <v>Sebep: Benzer isimli öğrenciler arasında karışıklık yaşanması</v>
      </c>
      <c r="F63" s="62"/>
      <c r="G63" s="86"/>
      <c r="H63" s="86"/>
      <c r="I63" s="86"/>
      <c r="J63" s="85"/>
      <c r="K63" s="86"/>
      <c r="L63" s="62"/>
      <c r="M63" s="98"/>
      <c r="N63" s="86"/>
    </row>
    <row r="64" spans="1:14" ht="25.5" x14ac:dyDescent="0.25">
      <c r="A64" s="85">
        <v>32</v>
      </c>
      <c r="B64" s="85" t="s">
        <v>459</v>
      </c>
      <c r="C64" s="62" t="s">
        <v>51</v>
      </c>
      <c r="D64" s="5" t="s">
        <v>7</v>
      </c>
      <c r="E64" s="29" t="str">
        <f>D64&amp;" "&amp;VLOOKUP(A64,'Risk Tespit Formu '!A:E,4,FALSE)</f>
        <v>Risk:  Belgelerin dosyaya yanlış takılması veya kaybolması</v>
      </c>
      <c r="F64" s="57" t="s">
        <v>500</v>
      </c>
      <c r="G64" s="99">
        <f>'Risk Oylama Formu'!P62</f>
        <v>1.5</v>
      </c>
      <c r="H64" s="99">
        <f>'Risk Oylama Formu'!AA62</f>
        <v>1</v>
      </c>
      <c r="I64" s="85">
        <f>G64*H64</f>
        <v>1.5</v>
      </c>
      <c r="J64" s="87" t="s">
        <v>465</v>
      </c>
      <c r="K64" s="57" t="s">
        <v>644</v>
      </c>
      <c r="L64" s="97" t="s">
        <v>646</v>
      </c>
      <c r="M64" s="98" t="s">
        <v>651</v>
      </c>
      <c r="N64" s="86"/>
    </row>
    <row r="65" spans="1:14" ht="26.25" thickBot="1" x14ac:dyDescent="0.3">
      <c r="A65" s="86"/>
      <c r="B65" s="86"/>
      <c r="C65" s="62"/>
      <c r="D65" s="4" t="s">
        <v>8</v>
      </c>
      <c r="E65" s="33" t="str">
        <f>D65&amp;" "&amp;VLOOKUP(A64,'Risk Tespit Formu '!A:E,5,FALSE)</f>
        <v>Sebep: Arşivleme sisteminin standart olmaması, dosya numaralarının karışması</v>
      </c>
      <c r="F65" s="62"/>
      <c r="G65" s="86"/>
      <c r="H65" s="86"/>
      <c r="I65" s="86"/>
      <c r="J65" s="85"/>
      <c r="K65" s="86"/>
      <c r="L65" s="62"/>
      <c r="M65" s="98"/>
      <c r="N65" s="86"/>
    </row>
    <row r="66" spans="1:14" ht="38.25" x14ac:dyDescent="0.25">
      <c r="A66" s="85">
        <v>33</v>
      </c>
      <c r="B66" s="85" t="s">
        <v>459</v>
      </c>
      <c r="C66" s="62" t="s">
        <v>51</v>
      </c>
      <c r="D66" s="5" t="s">
        <v>7</v>
      </c>
      <c r="E66" s="29" t="str">
        <f>D66&amp;" "&amp;VLOOKUP(A66,'Risk Tespit Formu '!A:E,4,FALSE)</f>
        <v>Risk:  Askerlik şubesine EK-C2 belgesinin gönderilmemesi veya gecikmesi</v>
      </c>
      <c r="F66" s="57" t="s">
        <v>501</v>
      </c>
      <c r="G66" s="99">
        <f>'Risk Oylama Formu'!P64</f>
        <v>2.5</v>
      </c>
      <c r="H66" s="99">
        <f>'Risk Oylama Formu'!AA64</f>
        <v>1</v>
      </c>
      <c r="I66" s="85">
        <f t="shared" ref="I66" si="19">G66*H66</f>
        <v>2.5</v>
      </c>
      <c r="J66" s="87" t="s">
        <v>465</v>
      </c>
      <c r="K66" s="57" t="s">
        <v>644</v>
      </c>
      <c r="L66" s="97" t="s">
        <v>646</v>
      </c>
      <c r="M66" s="98" t="s">
        <v>651</v>
      </c>
      <c r="N66" s="86"/>
    </row>
    <row r="67" spans="1:14" ht="26.25" thickBot="1" x14ac:dyDescent="0.3">
      <c r="A67" s="86"/>
      <c r="B67" s="86"/>
      <c r="C67" s="62"/>
      <c r="D67" s="4" t="s">
        <v>8</v>
      </c>
      <c r="E67" s="33" t="str">
        <f>D67&amp;" "&amp;VLOOKUP(A66,'Risk Tespit Formu '!A:E,5,FALSE)</f>
        <v>Sebep: İlgili evrakın unutulması, sistem takibinin yapılmaması</v>
      </c>
      <c r="F67" s="62"/>
      <c r="G67" s="86"/>
      <c r="H67" s="86"/>
      <c r="I67" s="86"/>
      <c r="J67" s="85"/>
      <c r="K67" s="86"/>
      <c r="L67" s="62"/>
      <c r="M67" s="98"/>
      <c r="N67" s="86"/>
    </row>
    <row r="68" spans="1:14" ht="38.25" x14ac:dyDescent="0.25">
      <c r="A68" s="85">
        <v>34</v>
      </c>
      <c r="B68" s="85" t="s">
        <v>459</v>
      </c>
      <c r="C68" s="62" t="s">
        <v>52</v>
      </c>
      <c r="D68" s="5" t="s">
        <v>7</v>
      </c>
      <c r="E68" s="29" t="str">
        <f>D68&amp;" "&amp;VLOOKUP(A68,'Risk Tespit Formu '!A:E,4,FALSE)</f>
        <v xml:space="preserve">Risk:  Eksik veya hatalı evrak ile komisyona sunulması
</v>
      </c>
      <c r="F68" s="57" t="s">
        <v>502</v>
      </c>
      <c r="G68" s="99">
        <f>'Risk Oylama Formu'!P66</f>
        <v>3.7</v>
      </c>
      <c r="H68" s="99">
        <f>'Risk Oylama Formu'!AA66</f>
        <v>1.2</v>
      </c>
      <c r="I68" s="85">
        <f t="shared" ref="I68" si="20">G68*H68</f>
        <v>4.4400000000000004</v>
      </c>
      <c r="J68" s="87" t="s">
        <v>465</v>
      </c>
      <c r="K68" s="57" t="s">
        <v>644</v>
      </c>
      <c r="L68" s="97" t="s">
        <v>646</v>
      </c>
      <c r="M68" s="98" t="s">
        <v>651</v>
      </c>
      <c r="N68" s="86"/>
    </row>
    <row r="69" spans="1:14" ht="51.75" thickBot="1" x14ac:dyDescent="0.3">
      <c r="A69" s="86"/>
      <c r="B69" s="86"/>
      <c r="C69" s="62"/>
      <c r="D69" s="4" t="s">
        <v>8</v>
      </c>
      <c r="E69" s="33" t="str">
        <f>D69&amp;" "&amp;VLOOKUP(A68,'Risk Tespit Formu '!A:E,5,FALSE)</f>
        <v xml:space="preserve">Sebep: Evrak hazırlık sürecinde kontrollerin yetersiz olması veya personel hatası
</v>
      </c>
      <c r="F69" s="62"/>
      <c r="G69" s="86"/>
      <c r="H69" s="86"/>
      <c r="I69" s="86"/>
      <c r="J69" s="85"/>
      <c r="K69" s="86"/>
      <c r="L69" s="62"/>
      <c r="M69" s="98"/>
      <c r="N69" s="86"/>
    </row>
    <row r="70" spans="1:14" ht="25.5" x14ac:dyDescent="0.25">
      <c r="A70" s="85">
        <v>35</v>
      </c>
      <c r="B70" s="85" t="s">
        <v>459</v>
      </c>
      <c r="C70" s="62" t="s">
        <v>52</v>
      </c>
      <c r="D70" s="5" t="s">
        <v>7</v>
      </c>
      <c r="E70" s="29" t="str">
        <f>D70&amp;" "&amp;VLOOKUP(A70,'Risk Tespit Formu '!A:E,4,FALSE)</f>
        <v>Risk:  EK-C2 belgesinin yanlış veya eksik gönderilmesi</v>
      </c>
      <c r="F70" s="57" t="s">
        <v>503</v>
      </c>
      <c r="G70" s="99">
        <f>'Risk Oylama Formu'!P68</f>
        <v>2.8</v>
      </c>
      <c r="H70" s="99">
        <f>'Risk Oylama Formu'!AA68</f>
        <v>1</v>
      </c>
      <c r="I70" s="85">
        <f t="shared" ref="I70" si="21">G70*H70</f>
        <v>2.8</v>
      </c>
      <c r="J70" s="87" t="s">
        <v>465</v>
      </c>
      <c r="K70" s="57" t="s">
        <v>644</v>
      </c>
      <c r="L70" s="97" t="s">
        <v>646</v>
      </c>
      <c r="M70" s="98" t="s">
        <v>651</v>
      </c>
      <c r="N70" s="86"/>
    </row>
    <row r="71" spans="1:14" ht="26.25" thickBot="1" x14ac:dyDescent="0.3">
      <c r="A71" s="86"/>
      <c r="B71" s="86"/>
      <c r="C71" s="62"/>
      <c r="D71" s="4" t="s">
        <v>8</v>
      </c>
      <c r="E71" s="33" t="str">
        <f>D71&amp;" "&amp;VLOOKUP(A70,'Risk Tespit Formu '!A:E,5,FALSE)</f>
        <v>Sebep: Evrak takip sisteminin yetersizliği veya personel hatası</v>
      </c>
      <c r="F71" s="62"/>
      <c r="G71" s="86"/>
      <c r="H71" s="86"/>
      <c r="I71" s="86"/>
      <c r="J71" s="85"/>
      <c r="K71" s="86"/>
      <c r="L71" s="62"/>
      <c r="M71" s="98"/>
      <c r="N71" s="86"/>
    </row>
    <row r="72" spans="1:14" ht="25.5" x14ac:dyDescent="0.25">
      <c r="A72" s="85">
        <v>36</v>
      </c>
      <c r="B72" s="85" t="s">
        <v>459</v>
      </c>
      <c r="C72" s="62" t="s">
        <v>52</v>
      </c>
      <c r="D72" s="5" t="s">
        <v>7</v>
      </c>
      <c r="E72" s="29" t="str">
        <f>D72&amp;" "&amp;VLOOKUP(A72,'Risk Tespit Formu '!A:E,4,FALSE)</f>
        <v>Risk:  Diploma bilgisinin hatalı veya eksik oluşturulması</v>
      </c>
      <c r="F72" s="57" t="s">
        <v>504</v>
      </c>
      <c r="G72" s="99">
        <f>'Risk Oylama Formu'!P70</f>
        <v>3.6</v>
      </c>
      <c r="H72" s="99">
        <f>'Risk Oylama Formu'!AA70</f>
        <v>1.2</v>
      </c>
      <c r="I72" s="85">
        <f t="shared" ref="I72" si="22">G72*H72</f>
        <v>4.32</v>
      </c>
      <c r="J72" s="87" t="s">
        <v>465</v>
      </c>
      <c r="K72" s="57" t="s">
        <v>644</v>
      </c>
      <c r="L72" s="97" t="s">
        <v>646</v>
      </c>
      <c r="M72" s="109" t="s">
        <v>651</v>
      </c>
      <c r="N72" s="86"/>
    </row>
    <row r="73" spans="1:14" ht="26.25" thickBot="1" x14ac:dyDescent="0.3">
      <c r="A73" s="86"/>
      <c r="B73" s="86"/>
      <c r="C73" s="62"/>
      <c r="D73" s="4" t="s">
        <v>8</v>
      </c>
      <c r="E73" s="33" t="str">
        <f>D73&amp;" "&amp;VLOOKUP(A72,'Risk Tespit Formu '!A:E,5,FALSE)</f>
        <v>Sebep: Arşivleme ve veri giriş sürecinde kontrol mekanizmasının yetersizliği</v>
      </c>
      <c r="F73" s="62"/>
      <c r="G73" s="86"/>
      <c r="H73" s="86"/>
      <c r="I73" s="86"/>
      <c r="J73" s="85"/>
      <c r="K73" s="86"/>
      <c r="L73" s="62"/>
      <c r="M73" s="109"/>
      <c r="N73" s="86"/>
    </row>
    <row r="74" spans="1:14" ht="25.5" x14ac:dyDescent="0.25">
      <c r="A74" s="85">
        <v>37</v>
      </c>
      <c r="B74" s="85" t="s">
        <v>459</v>
      </c>
      <c r="C74" s="62" t="s">
        <v>52</v>
      </c>
      <c r="D74" s="5" t="s">
        <v>7</v>
      </c>
      <c r="E74" s="29" t="str">
        <f>D74&amp;" "&amp;VLOOKUP(A74,'Risk Tespit Formu '!A:E,4,FALSE)</f>
        <v>Risk:  Mezuniyet kararının gecikmesi veya gündeme alınmaması</v>
      </c>
      <c r="F74" s="57" t="s">
        <v>505</v>
      </c>
      <c r="G74" s="99">
        <f>'Risk Oylama Formu'!P72</f>
        <v>3.1</v>
      </c>
      <c r="H74" s="99">
        <f>'Risk Oylama Formu'!AA72</f>
        <v>1.3</v>
      </c>
      <c r="I74" s="85">
        <f>G74*H74</f>
        <v>4.03</v>
      </c>
      <c r="J74" s="87" t="s">
        <v>465</v>
      </c>
      <c r="K74" s="57" t="s">
        <v>644</v>
      </c>
      <c r="L74" s="97" t="s">
        <v>646</v>
      </c>
      <c r="M74" s="110" t="s">
        <v>651</v>
      </c>
      <c r="N74" s="85"/>
    </row>
    <row r="75" spans="1:14" ht="39" thickBot="1" x14ac:dyDescent="0.3">
      <c r="A75" s="86"/>
      <c r="B75" s="86"/>
      <c r="C75" s="62"/>
      <c r="D75" s="4" t="s">
        <v>8</v>
      </c>
      <c r="E75" s="33" t="str">
        <f>D75&amp;" "&amp;VLOOKUP(A74,'Risk Tespit Formu '!A:E,5,FALSE)</f>
        <v>Sebep: Yönetim Kurulu takviminin veya toplantı süreçlerinin koordinasyonsuzluğu</v>
      </c>
      <c r="F75" s="62"/>
      <c r="G75" s="86"/>
      <c r="H75" s="86"/>
      <c r="I75" s="86"/>
      <c r="J75" s="85"/>
      <c r="K75" s="86"/>
      <c r="L75" s="62"/>
      <c r="M75" s="109"/>
      <c r="N75" s="86"/>
    </row>
    <row r="76" spans="1:14" ht="25.5" x14ac:dyDescent="0.25">
      <c r="A76" s="85">
        <v>38</v>
      </c>
      <c r="B76" s="85" t="s">
        <v>459</v>
      </c>
      <c r="C76" s="62" t="s">
        <v>52</v>
      </c>
      <c r="D76" s="5" t="s">
        <v>7</v>
      </c>
      <c r="E76" s="29" t="str">
        <f>D76&amp;" "&amp;VLOOKUP(A76,'Risk Tespit Formu '!A:E,4,FALSE)</f>
        <v>Risk:  Kararın eksik veya hatalı bildirilmesi</v>
      </c>
      <c r="F76" s="57" t="s">
        <v>506</v>
      </c>
      <c r="G76" s="99">
        <f>'Risk Oylama Formu'!P74</f>
        <v>2.7</v>
      </c>
      <c r="H76" s="99">
        <f>'Risk Oylama Formu'!AA74</f>
        <v>1.3</v>
      </c>
      <c r="I76" s="85">
        <f>G76*H76</f>
        <v>3.5100000000000002</v>
      </c>
      <c r="J76" s="87" t="s">
        <v>465</v>
      </c>
      <c r="K76" s="57" t="s">
        <v>644</v>
      </c>
      <c r="L76" s="97" t="s">
        <v>646</v>
      </c>
      <c r="M76" s="109" t="s">
        <v>651</v>
      </c>
      <c r="N76" s="86"/>
    </row>
    <row r="77" spans="1:14" ht="39" thickBot="1" x14ac:dyDescent="0.3">
      <c r="A77" s="86"/>
      <c r="B77" s="86"/>
      <c r="C77" s="62"/>
      <c r="D77" s="4" t="s">
        <v>8</v>
      </c>
      <c r="E77" s="33" t="str">
        <f>D77&amp;" "&amp;VLOOKUP(A76,'Risk Tespit Formu '!A:E,5,FALSE)</f>
        <v>Sebep: Yazışma sürecinde bilgi kontrolünün yapılmaması veya iletişim hatası</v>
      </c>
      <c r="F77" s="62"/>
      <c r="G77" s="86"/>
      <c r="H77" s="86"/>
      <c r="I77" s="86"/>
      <c r="J77" s="85"/>
      <c r="K77" s="86"/>
      <c r="L77" s="62"/>
      <c r="M77" s="109"/>
      <c r="N77" s="86"/>
    </row>
    <row r="78" spans="1:14" ht="25.5" x14ac:dyDescent="0.25">
      <c r="A78" s="85">
        <v>39</v>
      </c>
      <c r="B78" s="85" t="s">
        <v>459</v>
      </c>
      <c r="C78" s="62" t="s">
        <v>52</v>
      </c>
      <c r="D78" s="5" t="s">
        <v>7</v>
      </c>
      <c r="E78" s="29" t="str">
        <f>D78&amp;" "&amp;VLOOKUP(A78,'Risk Tespit Formu '!A:E,4,FALSE)</f>
        <v>Risk:  Mezuniyet koşullarının yanlış değerlendirilmesi</v>
      </c>
      <c r="F78" s="57" t="s">
        <v>507</v>
      </c>
      <c r="G78" s="99">
        <f>'Risk Oylama Formu'!P76</f>
        <v>6.6</v>
      </c>
      <c r="H78" s="99">
        <f>'Risk Oylama Formu'!AA76</f>
        <v>1.9</v>
      </c>
      <c r="I78" s="85">
        <f t="shared" ref="I78" si="23">G78*H78</f>
        <v>12.54</v>
      </c>
      <c r="J78" s="87" t="s">
        <v>465</v>
      </c>
      <c r="K78" s="57" t="s">
        <v>644</v>
      </c>
      <c r="L78" s="97" t="s">
        <v>646</v>
      </c>
      <c r="M78" s="98" t="s">
        <v>654</v>
      </c>
      <c r="N78" s="86"/>
    </row>
    <row r="79" spans="1:14" ht="39" thickBot="1" x14ac:dyDescent="0.3">
      <c r="A79" s="86"/>
      <c r="B79" s="86"/>
      <c r="C79" s="62"/>
      <c r="D79" s="4" t="s">
        <v>8</v>
      </c>
      <c r="E79" s="33" t="str">
        <f>D79&amp;" "&amp;VLOOKUP(A78,'Risk Tespit Formu '!A:E,5,FALSE)</f>
        <v>Sebep: Not veya kredi bilgilerine yanlış veri girişi veya mevzuata aykırı değerlendirme</v>
      </c>
      <c r="F79" s="62"/>
      <c r="G79" s="86"/>
      <c r="H79" s="86"/>
      <c r="I79" s="86"/>
      <c r="J79" s="85"/>
      <c r="K79" s="86"/>
      <c r="L79" s="62"/>
      <c r="M79" s="98"/>
      <c r="N79" s="86"/>
    </row>
    <row r="80" spans="1:14" ht="38.25" x14ac:dyDescent="0.25">
      <c r="A80" s="85">
        <v>43</v>
      </c>
      <c r="B80" s="85" t="s">
        <v>459</v>
      </c>
      <c r="C80" s="57" t="s">
        <v>53</v>
      </c>
      <c r="D80" s="5" t="s">
        <v>7</v>
      </c>
      <c r="E80" s="29" t="str">
        <f>D80&amp;" "&amp;VLOOKUP(A80,'Risk Tespit Formu '!A:E,4,FALSE)</f>
        <v xml:space="preserve">Risk:  Müracaatın kaybolması veya yanlış kayda alınması
</v>
      </c>
      <c r="F80" s="57" t="s">
        <v>508</v>
      </c>
      <c r="G80" s="99">
        <f>'Risk Oylama Formu'!P78</f>
        <v>3.6</v>
      </c>
      <c r="H80" s="99">
        <f>'Risk Oylama Formu'!AA78</f>
        <v>1.2</v>
      </c>
      <c r="I80" s="85">
        <f>G80*H80</f>
        <v>4.32</v>
      </c>
      <c r="J80" s="87" t="s">
        <v>465</v>
      </c>
      <c r="K80" s="57" t="s">
        <v>644</v>
      </c>
      <c r="L80" s="97" t="s">
        <v>646</v>
      </c>
      <c r="M80" s="108" t="s">
        <v>651</v>
      </c>
      <c r="N80" s="85"/>
    </row>
    <row r="81" spans="1:14" ht="51.75" thickBot="1" x14ac:dyDescent="0.3">
      <c r="A81" s="86"/>
      <c r="B81" s="86"/>
      <c r="C81" s="62"/>
      <c r="D81" s="4" t="s">
        <v>8</v>
      </c>
      <c r="E81" s="33" t="str">
        <f>D81&amp;" "&amp;VLOOKUP(A80,'Risk Tespit Formu '!A:E,5,FALSE)</f>
        <v xml:space="preserve">Sebep: Evrakların manuel veya yetersiz kayıt sistemiyle alınması, takibinin yapılmaması
</v>
      </c>
      <c r="F81" s="62"/>
      <c r="G81" s="86"/>
      <c r="H81" s="86"/>
      <c r="I81" s="86"/>
      <c r="J81" s="85"/>
      <c r="K81" s="86"/>
      <c r="L81" s="62"/>
      <c r="M81" s="98"/>
      <c r="N81" s="86"/>
    </row>
    <row r="82" spans="1:14" ht="25.5" x14ac:dyDescent="0.25">
      <c r="A82" s="85">
        <v>44</v>
      </c>
      <c r="B82" s="85" t="s">
        <v>459</v>
      </c>
      <c r="C82" s="57" t="s">
        <v>53</v>
      </c>
      <c r="D82" s="5" t="s">
        <v>7</v>
      </c>
      <c r="E82" s="29" t="str">
        <f>D82&amp;" "&amp;VLOOKUP(A82,'Risk Tespit Formu '!A:E,4,FALSE)</f>
        <v>Risk:  Notun OGRIS sistemine hatalı işlenmesi</v>
      </c>
      <c r="F82" s="57" t="s">
        <v>509</v>
      </c>
      <c r="G82" s="99">
        <f>'Risk Oylama Formu'!P80</f>
        <v>1.7</v>
      </c>
      <c r="H82" s="99">
        <f>'Risk Oylama Formu'!AA80</f>
        <v>1.9</v>
      </c>
      <c r="I82" s="85">
        <f>G82*H82</f>
        <v>3.23</v>
      </c>
      <c r="J82" s="87" t="s">
        <v>465</v>
      </c>
      <c r="K82" s="57" t="s">
        <v>644</v>
      </c>
      <c r="L82" s="97" t="s">
        <v>646</v>
      </c>
      <c r="M82" s="98" t="s">
        <v>471</v>
      </c>
      <c r="N82" s="86"/>
    </row>
    <row r="83" spans="1:14" ht="26.25" thickBot="1" x14ac:dyDescent="0.3">
      <c r="A83" s="86"/>
      <c r="B83" s="86"/>
      <c r="C83" s="62"/>
      <c r="D83" s="4" t="s">
        <v>8</v>
      </c>
      <c r="E83" s="33" t="str">
        <f>D83&amp;" "&amp;VLOOKUP(A82,'Risk Tespit Formu '!A:E,5,FALSE)</f>
        <v>Sebep: Veri girişinde kontrol ve doğrulama mekanizmasının eksikliği</v>
      </c>
      <c r="F83" s="62"/>
      <c r="G83" s="86"/>
      <c r="H83" s="86"/>
      <c r="I83" s="86"/>
      <c r="J83" s="85"/>
      <c r="K83" s="86"/>
      <c r="L83" s="62"/>
      <c r="M83" s="98"/>
      <c r="N83" s="86"/>
    </row>
    <row r="84" spans="1:14" ht="38.25" x14ac:dyDescent="0.25">
      <c r="A84" s="85">
        <v>46</v>
      </c>
      <c r="B84" s="85" t="s">
        <v>459</v>
      </c>
      <c r="C84" s="57" t="s">
        <v>53</v>
      </c>
      <c r="D84" s="5" t="s">
        <v>7</v>
      </c>
      <c r="E84" s="29" t="str">
        <f>D84&amp;" "&amp;VLOOKUP(A84,'Risk Tespit Formu '!A:E,4,FALSE)</f>
        <v>Risk:  Öğrencinin sınav tarihinden haberdar olmaması veya yanlış sınav saatinde sınava girmesi</v>
      </c>
      <c r="F84" s="57" t="s">
        <v>510</v>
      </c>
      <c r="G84" s="99">
        <f>'Risk Oylama Formu'!P82</f>
        <v>2.1</v>
      </c>
      <c r="H84" s="99">
        <f>'Risk Oylama Formu'!AA82</f>
        <v>1.1000000000000001</v>
      </c>
      <c r="I84" s="85">
        <f t="shared" ref="I84" si="24">G84*H84</f>
        <v>2.3100000000000005</v>
      </c>
      <c r="J84" s="87" t="s">
        <v>465</v>
      </c>
      <c r="K84" s="57" t="s">
        <v>644</v>
      </c>
      <c r="L84" s="97" t="s">
        <v>646</v>
      </c>
      <c r="M84" s="98" t="s">
        <v>651</v>
      </c>
      <c r="N84" s="86"/>
    </row>
    <row r="85" spans="1:14" ht="39" thickBot="1" x14ac:dyDescent="0.3">
      <c r="A85" s="86"/>
      <c r="B85" s="86"/>
      <c r="C85" s="62"/>
      <c r="D85" s="4" t="s">
        <v>8</v>
      </c>
      <c r="E85" s="33" t="str">
        <f>D85&amp;" "&amp;VLOOKUP(A84,'Risk Tespit Formu '!A:E,5,FALSE)</f>
        <v>Sebep:  İlan sürecinde iletişim veya duyuru hatası, öğrencinin takip etmemesi</v>
      </c>
      <c r="F85" s="62"/>
      <c r="G85" s="86"/>
      <c r="H85" s="86"/>
      <c r="I85" s="86"/>
      <c r="J85" s="85"/>
      <c r="K85" s="86"/>
      <c r="L85" s="62"/>
      <c r="M85" s="98"/>
      <c r="N85" s="86"/>
    </row>
    <row r="86" spans="1:14" ht="38.25" x14ac:dyDescent="0.25">
      <c r="A86" s="85">
        <v>48</v>
      </c>
      <c r="B86" s="85" t="s">
        <v>459</v>
      </c>
      <c r="C86" s="62" t="s">
        <v>54</v>
      </c>
      <c r="D86" s="5" t="s">
        <v>7</v>
      </c>
      <c r="E86" s="29" t="str">
        <f>D86&amp;" "&amp;VLOOKUP(A86,'Risk Tespit Formu '!A:E,4,FALSE)</f>
        <v xml:space="preserve">Risk:  Müracaatın kaybolması veya eksik alınması
</v>
      </c>
      <c r="F86" s="57" t="s">
        <v>511</v>
      </c>
      <c r="G86" s="99">
        <f>'Risk Oylama Formu'!P84</f>
        <v>2.4</v>
      </c>
      <c r="H86" s="99">
        <f>'Risk Oylama Formu'!AA84</f>
        <v>1</v>
      </c>
      <c r="I86" s="85">
        <f t="shared" ref="I86" si="25">G86*H86</f>
        <v>2.4</v>
      </c>
      <c r="J86" s="87" t="s">
        <v>465</v>
      </c>
      <c r="K86" s="57" t="s">
        <v>644</v>
      </c>
      <c r="L86" s="97" t="s">
        <v>646</v>
      </c>
      <c r="M86" s="98" t="s">
        <v>651</v>
      </c>
      <c r="N86" s="86"/>
    </row>
    <row r="87" spans="1:14" ht="39" thickBot="1" x14ac:dyDescent="0.3">
      <c r="A87" s="86"/>
      <c r="B87" s="86"/>
      <c r="C87" s="62"/>
      <c r="D87" s="4" t="s">
        <v>8</v>
      </c>
      <c r="E87" s="33" t="str">
        <f>D87&amp;" "&amp;VLOOKUP(A86,'Risk Tespit Formu '!A:E,5,FALSE)</f>
        <v xml:space="preserve">Sebep: Başvurunun kontrolsüz şekilde alınması
</v>
      </c>
      <c r="F87" s="62"/>
      <c r="G87" s="86"/>
      <c r="H87" s="86"/>
      <c r="I87" s="86"/>
      <c r="J87" s="85"/>
      <c r="K87" s="86"/>
      <c r="L87" s="62"/>
      <c r="M87" s="98"/>
      <c r="N87" s="86"/>
    </row>
    <row r="88" spans="1:14" ht="25.5" x14ac:dyDescent="0.25">
      <c r="A88" s="85">
        <v>49</v>
      </c>
      <c r="B88" s="85" t="s">
        <v>459</v>
      </c>
      <c r="C88" s="62" t="s">
        <v>54</v>
      </c>
      <c r="D88" s="5" t="s">
        <v>7</v>
      </c>
      <c r="E88" s="29" t="str">
        <f>D88&amp;" "&amp;VLOOKUP(A88,'Risk Tespit Formu '!A:E,4,FALSE)</f>
        <v>Risk:  Eksik belgelerle harç iade sürecinin başlatılması</v>
      </c>
      <c r="F88" s="57" t="s">
        <v>512</v>
      </c>
      <c r="G88" s="99">
        <f>'Risk Oylama Formu'!P86</f>
        <v>1.9</v>
      </c>
      <c r="H88" s="99">
        <f>'Risk Oylama Formu'!AA86</f>
        <v>1</v>
      </c>
      <c r="I88" s="85">
        <f>G88*H88</f>
        <v>1.9</v>
      </c>
      <c r="J88" s="87" t="s">
        <v>465</v>
      </c>
      <c r="K88" s="57" t="s">
        <v>644</v>
      </c>
      <c r="L88" s="97" t="s">
        <v>646</v>
      </c>
      <c r="M88" s="108" t="s">
        <v>651</v>
      </c>
      <c r="N88" s="85"/>
    </row>
    <row r="89" spans="1:14" ht="39" thickBot="1" x14ac:dyDescent="0.3">
      <c r="A89" s="86"/>
      <c r="B89" s="86"/>
      <c r="C89" s="62"/>
      <c r="D89" s="4" t="s">
        <v>8</v>
      </c>
      <c r="E89" s="33" t="str">
        <f>D89&amp;" "&amp;VLOOKUP(A88,'Risk Tespit Formu '!A:E,5,FALSE)</f>
        <v>Sebep: Kontrol listesi veya standart doğrulama prosedürünün uygulanmaması</v>
      </c>
      <c r="F89" s="62"/>
      <c r="G89" s="86"/>
      <c r="H89" s="86"/>
      <c r="I89" s="86"/>
      <c r="J89" s="85"/>
      <c r="K89" s="86"/>
      <c r="L89" s="62"/>
      <c r="M89" s="98"/>
      <c r="N89" s="86"/>
    </row>
    <row r="90" spans="1:14" ht="25.5" x14ac:dyDescent="0.25">
      <c r="A90" s="85">
        <v>50</v>
      </c>
      <c r="B90" s="85" t="s">
        <v>459</v>
      </c>
      <c r="C90" s="57" t="s">
        <v>57</v>
      </c>
      <c r="D90" s="5" t="s">
        <v>7</v>
      </c>
      <c r="E90" s="29" t="str">
        <f>D90&amp;" "&amp;VLOOKUP(A90,'Risk Tespit Formu '!A:E,4,FALSE)</f>
        <v>Risk:  Mevzuata uyumsuzluk veya bildirim hatası yapılması</v>
      </c>
      <c r="F90" s="57" t="s">
        <v>513</v>
      </c>
      <c r="G90" s="99">
        <f>'Risk Oylama Formu'!P88</f>
        <v>2.7</v>
      </c>
      <c r="H90" s="99">
        <f>'Risk Oylama Formu'!AA88</f>
        <v>1.3</v>
      </c>
      <c r="I90" s="85">
        <f>G90*H90</f>
        <v>3.5100000000000002</v>
      </c>
      <c r="J90" s="87" t="s">
        <v>465</v>
      </c>
      <c r="K90" s="57" t="s">
        <v>644</v>
      </c>
      <c r="L90" s="97" t="s">
        <v>646</v>
      </c>
      <c r="M90" s="98" t="s">
        <v>650</v>
      </c>
      <c r="N90" s="86"/>
    </row>
    <row r="91" spans="1:14" ht="39" thickBot="1" x14ac:dyDescent="0.3">
      <c r="A91" s="86"/>
      <c r="B91" s="86"/>
      <c r="C91" s="62"/>
      <c r="D91" s="4" t="s">
        <v>8</v>
      </c>
      <c r="E91" s="33" t="str">
        <f>D91&amp;" "&amp;VLOOKUP(A90,'Risk Tespit Formu '!A:E,5,FALSE)</f>
        <v>Sebep: Personel deneyimsizliği veya mevzuat değişikliklerinin takip edilmemesi</v>
      </c>
      <c r="F91" s="62"/>
      <c r="G91" s="86"/>
      <c r="H91" s="86"/>
      <c r="I91" s="86"/>
      <c r="J91" s="85"/>
      <c r="K91" s="86"/>
      <c r="L91" s="62"/>
      <c r="M91" s="98"/>
      <c r="N91" s="86"/>
    </row>
    <row r="92" spans="1:14" ht="25.5" x14ac:dyDescent="0.25">
      <c r="A92" s="85">
        <v>51</v>
      </c>
      <c r="B92" s="85" t="s">
        <v>459</v>
      </c>
      <c r="C92" s="57" t="s">
        <v>57</v>
      </c>
      <c r="D92" s="5" t="s">
        <v>7</v>
      </c>
      <c r="E92" s="29" t="str">
        <f>D92&amp;" "&amp;VLOOKUP(A92,'Risk Tespit Formu '!A:E,4,FALSE)</f>
        <v>Risk:  Kişisel verilerin yanlış veya yetkisiz kişilerle paylaşılması</v>
      </c>
      <c r="F92" s="57" t="s">
        <v>514</v>
      </c>
      <c r="G92" s="99">
        <f>'Risk Oylama Formu'!P90</f>
        <v>3.1</v>
      </c>
      <c r="H92" s="99">
        <f>'Risk Oylama Formu'!AA90</f>
        <v>1.3</v>
      </c>
      <c r="I92" s="85">
        <f t="shared" ref="I92" si="26">G92*H92</f>
        <v>4.03</v>
      </c>
      <c r="J92" s="87" t="s">
        <v>465</v>
      </c>
      <c r="K92" s="57" t="s">
        <v>644</v>
      </c>
      <c r="L92" s="97" t="s">
        <v>646</v>
      </c>
      <c r="M92" s="98" t="s">
        <v>687</v>
      </c>
      <c r="N92" s="86"/>
    </row>
    <row r="93" spans="1:14" ht="26.25" thickBot="1" x14ac:dyDescent="0.3">
      <c r="A93" s="86"/>
      <c r="B93" s="86"/>
      <c r="C93" s="62"/>
      <c r="D93" s="4" t="s">
        <v>8</v>
      </c>
      <c r="E93" s="33" t="str">
        <f>D93&amp;" "&amp;VLOOKUP(A92,'Risk Tespit Formu '!A:E,5,FALSE)</f>
        <v>Sebep: Veri güvenliği farkındalığının düşük olması ve kontrol eksikliği</v>
      </c>
      <c r="F93" s="62"/>
      <c r="G93" s="86"/>
      <c r="H93" s="86"/>
      <c r="I93" s="86"/>
      <c r="J93" s="85"/>
      <c r="K93" s="86"/>
      <c r="L93" s="62"/>
      <c r="M93" s="98"/>
      <c r="N93" s="86"/>
    </row>
    <row r="94" spans="1:14" ht="25.5" x14ac:dyDescent="0.25">
      <c r="A94" s="85">
        <v>52</v>
      </c>
      <c r="B94" s="85" t="s">
        <v>459</v>
      </c>
      <c r="C94" s="57" t="s">
        <v>57</v>
      </c>
      <c r="D94" s="5" t="s">
        <v>7</v>
      </c>
      <c r="E94" s="29" t="str">
        <f>D94&amp;" "&amp;VLOOKUP(A94,'Risk Tespit Formu '!A:E,4,FALSE)</f>
        <v>Risk:  Süreçlerin aksaması veya belge eksikliği yaşanması</v>
      </c>
      <c r="F94" s="57" t="s">
        <v>515</v>
      </c>
      <c r="G94" s="99">
        <f>'Risk Oylama Formu'!P92</f>
        <v>3</v>
      </c>
      <c r="H94" s="99">
        <f>'Risk Oylama Formu'!AA92</f>
        <v>1.2</v>
      </c>
      <c r="I94" s="85">
        <f t="shared" ref="I94" si="27">G94*H94</f>
        <v>3.5999999999999996</v>
      </c>
      <c r="J94" s="87" t="s">
        <v>465</v>
      </c>
      <c r="K94" s="57" t="s">
        <v>644</v>
      </c>
      <c r="L94" s="97" t="s">
        <v>646</v>
      </c>
      <c r="M94" s="98" t="s">
        <v>687</v>
      </c>
      <c r="N94" s="86"/>
    </row>
    <row r="95" spans="1:14" ht="26.25" thickBot="1" x14ac:dyDescent="0.3">
      <c r="A95" s="86"/>
      <c r="B95" s="86"/>
      <c r="C95" s="62"/>
      <c r="D95" s="4" t="s">
        <v>8</v>
      </c>
      <c r="E95" s="33" t="str">
        <f>D95&amp;" "&amp;VLOOKUP(A94,'Risk Tespit Formu '!A:E,5,FALSE)</f>
        <v>Sebep: İş yükü fazlalığı ve yetersiz süreç takibi</v>
      </c>
      <c r="F95" s="62"/>
      <c r="G95" s="86"/>
      <c r="H95" s="86"/>
      <c r="I95" s="86"/>
      <c r="J95" s="85"/>
      <c r="K95" s="86"/>
      <c r="L95" s="62"/>
      <c r="M95" s="98"/>
      <c r="N95" s="86"/>
    </row>
    <row r="96" spans="1:14" ht="25.5" x14ac:dyDescent="0.25">
      <c r="A96" s="85">
        <v>53</v>
      </c>
      <c r="B96" s="85" t="s">
        <v>459</v>
      </c>
      <c r="C96" s="57" t="s">
        <v>57</v>
      </c>
      <c r="D96" s="5" t="s">
        <v>7</v>
      </c>
      <c r="E96" s="29" t="str">
        <f>D96&amp;" "&amp;VLOOKUP(A96,'Risk Tespit Formu '!A:E,4,FALSE)</f>
        <v>Risk:  Birim için idari para cezası uygulaması</v>
      </c>
      <c r="F96" s="57" t="s">
        <v>516</v>
      </c>
      <c r="G96" s="99">
        <f>'Risk Oylama Formu'!P94</f>
        <v>7.4</v>
      </c>
      <c r="H96" s="99">
        <f>'Risk Oylama Formu'!AA94</f>
        <v>2.5</v>
      </c>
      <c r="I96" s="85">
        <f t="shared" ref="I96" si="28">G96*H96</f>
        <v>18.5</v>
      </c>
      <c r="J96" s="87" t="s">
        <v>465</v>
      </c>
      <c r="K96" s="57" t="s">
        <v>669</v>
      </c>
      <c r="L96" s="97">
        <v>46006</v>
      </c>
      <c r="M96" s="98" t="s">
        <v>517</v>
      </c>
      <c r="N96" s="86"/>
    </row>
    <row r="97" spans="1:14" ht="26.25" thickBot="1" x14ac:dyDescent="0.3">
      <c r="A97" s="86"/>
      <c r="B97" s="86"/>
      <c r="C97" s="62"/>
      <c r="D97" s="4" t="s">
        <v>8</v>
      </c>
      <c r="E97" s="33" t="str">
        <f>D97&amp;" "&amp;VLOOKUP(A96,'Risk Tespit Formu '!A:E,5,FALSE)</f>
        <v>Sebep: Öğrencinin puantajını süresi içinde teslim etmemesi</v>
      </c>
      <c r="F97" s="62"/>
      <c r="G97" s="86"/>
      <c r="H97" s="86"/>
      <c r="I97" s="86"/>
      <c r="J97" s="85"/>
      <c r="K97" s="86"/>
      <c r="L97" s="62"/>
      <c r="M97" s="98"/>
      <c r="N97" s="86"/>
    </row>
    <row r="98" spans="1:14" ht="25.5" x14ac:dyDescent="0.25">
      <c r="A98" s="85">
        <v>55</v>
      </c>
      <c r="B98" s="85" t="s">
        <v>459</v>
      </c>
      <c r="C98" s="57" t="s">
        <v>57</v>
      </c>
      <c r="D98" s="5" t="s">
        <v>7</v>
      </c>
      <c r="E98" s="29" t="str">
        <f>D98&amp;" "&amp;VLOOKUP(A98,'Risk Tespit Formu '!A:E,4,FALSE)</f>
        <v>Risk:  İşlerin personel değişimi nedeniyle aksaması</v>
      </c>
      <c r="F98" s="57" t="s">
        <v>518</v>
      </c>
      <c r="G98" s="99">
        <f>'Risk Oylama Formu'!P96</f>
        <v>3.2</v>
      </c>
      <c r="H98" s="99">
        <f>'Risk Oylama Formu'!AA96</f>
        <v>1.1000000000000001</v>
      </c>
      <c r="I98" s="85">
        <f>G98*H98</f>
        <v>3.5200000000000005</v>
      </c>
      <c r="J98" s="87" t="s">
        <v>465</v>
      </c>
      <c r="K98" s="57" t="s">
        <v>644</v>
      </c>
      <c r="L98" s="97" t="s">
        <v>646</v>
      </c>
      <c r="M98" s="108" t="s">
        <v>650</v>
      </c>
      <c r="N98" s="85"/>
    </row>
    <row r="99" spans="1:14" ht="26.25" thickBot="1" x14ac:dyDescent="0.3">
      <c r="A99" s="86"/>
      <c r="B99" s="86"/>
      <c r="C99" s="62"/>
      <c r="D99" s="4" t="s">
        <v>8</v>
      </c>
      <c r="E99" s="33" t="str">
        <f>D99&amp;" "&amp;VLOOKUP(A98,'Risk Tespit Formu '!A:E,5,FALSE)</f>
        <v>Sebep:  Bilginin kişiye bağlı yürütülmesi ve yetersiz dokümantasyon</v>
      </c>
      <c r="F99" s="62"/>
      <c r="G99" s="86"/>
      <c r="H99" s="86"/>
      <c r="I99" s="86"/>
      <c r="J99" s="85"/>
      <c r="K99" s="86"/>
      <c r="L99" s="62"/>
      <c r="M99" s="98"/>
      <c r="N99" s="86"/>
    </row>
    <row r="100" spans="1:14" ht="25.5" x14ac:dyDescent="0.25">
      <c r="A100" s="85">
        <v>56</v>
      </c>
      <c r="B100" s="85" t="s">
        <v>459</v>
      </c>
      <c r="C100" s="57" t="s">
        <v>49</v>
      </c>
      <c r="D100" s="5" t="s">
        <v>7</v>
      </c>
      <c r="E100" s="29" t="str">
        <f>D100&amp;" "&amp;VLOOKUP(A100,'Risk Tespit Formu '!A:E,4,FALSE)</f>
        <v>Risk:  Disiplin sürecinde usule aykırı işlem yapılması</v>
      </c>
      <c r="F100" s="57" t="s">
        <v>519</v>
      </c>
      <c r="G100" s="99">
        <f>'Risk Oylama Formu'!P100</f>
        <v>5.3</v>
      </c>
      <c r="H100" s="99">
        <f>'Risk Oylama Formu'!AA100</f>
        <v>2</v>
      </c>
      <c r="I100" s="85">
        <f>G100*H100</f>
        <v>10.6</v>
      </c>
      <c r="J100" s="87" t="s">
        <v>465</v>
      </c>
      <c r="K100" s="57" t="s">
        <v>644</v>
      </c>
      <c r="L100" s="97" t="s">
        <v>646</v>
      </c>
      <c r="M100" s="98" t="s">
        <v>687</v>
      </c>
      <c r="N100" s="86"/>
    </row>
    <row r="101" spans="1:14" ht="26.25" thickBot="1" x14ac:dyDescent="0.3">
      <c r="A101" s="86"/>
      <c r="B101" s="86"/>
      <c r="C101" s="62"/>
      <c r="D101" s="4" t="s">
        <v>8</v>
      </c>
      <c r="E101" s="33" t="str">
        <f>D101&amp;" "&amp;VLOOKUP(A100,'Risk Tespit Formu '!A:E,5,FALSE)</f>
        <v>Sebep: Mevzuat bilgisi eksikliği veya sürecin hatalı yürütülmesi</v>
      </c>
      <c r="F101" s="62"/>
      <c r="G101" s="86"/>
      <c r="H101" s="86"/>
      <c r="I101" s="86"/>
      <c r="J101" s="85"/>
      <c r="K101" s="86"/>
      <c r="L101" s="62"/>
      <c r="M101" s="98"/>
      <c r="N101" s="86"/>
    </row>
    <row r="102" spans="1:14" ht="25.5" x14ac:dyDescent="0.25">
      <c r="A102" s="85">
        <v>57</v>
      </c>
      <c r="B102" s="85" t="s">
        <v>459</v>
      </c>
      <c r="C102" s="57" t="s">
        <v>49</v>
      </c>
      <c r="D102" s="5" t="s">
        <v>7</v>
      </c>
      <c r="E102" s="29" t="str">
        <f>D102&amp;" "&amp;VLOOKUP(A102,'Risk Tespit Formu '!A:E,4,FALSE)</f>
        <v>Risk:  Öğrenci bilgilerinin gizliliğinin ihlal edilmesi</v>
      </c>
      <c r="F102" s="57" t="s">
        <v>520</v>
      </c>
      <c r="G102" s="99">
        <f>'Risk Oylama Formu'!P102</f>
        <v>7.4</v>
      </c>
      <c r="H102" s="99">
        <f>'Risk Oylama Formu'!AA102</f>
        <v>2.2000000000000002</v>
      </c>
      <c r="I102" s="85">
        <f t="shared" ref="I102" si="29">G102*H102</f>
        <v>16.28</v>
      </c>
      <c r="J102" s="87" t="s">
        <v>465</v>
      </c>
      <c r="K102" s="57" t="s">
        <v>644</v>
      </c>
      <c r="L102" s="97" t="s">
        <v>646</v>
      </c>
      <c r="M102" s="98" t="s">
        <v>687</v>
      </c>
      <c r="N102" s="86"/>
    </row>
    <row r="103" spans="1:14" ht="39" thickBot="1" x14ac:dyDescent="0.3">
      <c r="A103" s="86"/>
      <c r="B103" s="86"/>
      <c r="C103" s="62"/>
      <c r="D103" s="4" t="s">
        <v>8</v>
      </c>
      <c r="E103" s="33" t="str">
        <f>D103&amp;" "&amp;VLOOKUP(A102,'Risk Tespit Formu '!A:E,5,FALSE)</f>
        <v>Sebep: Soruşturma belgelerinin yetkisiz kişilerle paylaşılması veya yanlış şekilde saklanması</v>
      </c>
      <c r="F103" s="62"/>
      <c r="G103" s="86"/>
      <c r="H103" s="86"/>
      <c r="I103" s="86"/>
      <c r="J103" s="85"/>
      <c r="K103" s="86"/>
      <c r="L103" s="62"/>
      <c r="M103" s="98"/>
      <c r="N103" s="86"/>
    </row>
    <row r="104" spans="1:14" ht="25.5" x14ac:dyDescent="0.25">
      <c r="A104" s="85">
        <v>59</v>
      </c>
      <c r="B104" s="85" t="s">
        <v>459</v>
      </c>
      <c r="C104" s="57" t="s">
        <v>49</v>
      </c>
      <c r="D104" s="5" t="s">
        <v>7</v>
      </c>
      <c r="E104" s="29" t="str">
        <f>D104&amp;" "&amp;VLOOKUP(A104,'Risk Tespit Formu '!A:E,4,FALSE)</f>
        <v>Risk:  Sürecin gecikmesi veya tamamlanamaması</v>
      </c>
      <c r="F104" s="57" t="s">
        <v>521</v>
      </c>
      <c r="G104" s="99">
        <f>'Risk Oylama Formu'!P104</f>
        <v>6.4</v>
      </c>
      <c r="H104" s="99">
        <f>'Risk Oylama Formu'!AA104</f>
        <v>2.2000000000000002</v>
      </c>
      <c r="I104" s="85">
        <f t="shared" ref="I104" si="30">G104*H104</f>
        <v>14.080000000000002</v>
      </c>
      <c r="J104" s="87" t="s">
        <v>465</v>
      </c>
      <c r="K104" s="57" t="s">
        <v>644</v>
      </c>
      <c r="L104" s="97" t="s">
        <v>646</v>
      </c>
      <c r="M104" s="98" t="s">
        <v>688</v>
      </c>
      <c r="N104" s="86"/>
    </row>
    <row r="105" spans="1:14" ht="26.25" thickBot="1" x14ac:dyDescent="0.3">
      <c r="A105" s="86"/>
      <c r="B105" s="86"/>
      <c r="C105" s="62"/>
      <c r="D105" s="4" t="s">
        <v>8</v>
      </c>
      <c r="E105" s="33" t="str">
        <f>D105&amp;" "&amp;VLOOKUP(A104,'Risk Tespit Formu '!A:E,5,FALSE)</f>
        <v>Sebep: Delil toplama, yazışma veya kurul işlemlerinde zaman yönetimi eksikliği</v>
      </c>
      <c r="F105" s="62"/>
      <c r="G105" s="86"/>
      <c r="H105" s="86"/>
      <c r="I105" s="86"/>
      <c r="J105" s="85"/>
      <c r="K105" s="86"/>
      <c r="L105" s="62"/>
      <c r="M105" s="98"/>
      <c r="N105" s="86"/>
    </row>
    <row r="106" spans="1:14" ht="25.5" x14ac:dyDescent="0.25">
      <c r="A106" s="85">
        <v>60</v>
      </c>
      <c r="B106" s="85" t="s">
        <v>459</v>
      </c>
      <c r="C106" s="57" t="s">
        <v>49</v>
      </c>
      <c r="D106" s="5" t="s">
        <v>7</v>
      </c>
      <c r="E106" s="29" t="str">
        <f>D106&amp;" "&amp;VLOOKUP(A106,'Risk Tespit Formu '!A:E,4,FALSE)</f>
        <v>Risk:  Hukuki itiraz veya dava süreciyle karşılaşılması</v>
      </c>
      <c r="F106" s="57" t="s">
        <v>522</v>
      </c>
      <c r="G106" s="99">
        <f>'Risk Oylama Formu'!P106</f>
        <v>6.5</v>
      </c>
      <c r="H106" s="99">
        <f>'Risk Oylama Formu'!AA106</f>
        <v>1.9</v>
      </c>
      <c r="I106" s="85">
        <f t="shared" ref="I106" si="31">G106*H106</f>
        <v>12.35</v>
      </c>
      <c r="J106" s="87" t="s">
        <v>465</v>
      </c>
      <c r="K106" s="57" t="s">
        <v>644</v>
      </c>
      <c r="L106" s="97" t="s">
        <v>646</v>
      </c>
      <c r="M106" s="98" t="s">
        <v>688</v>
      </c>
      <c r="N106" s="86"/>
    </row>
    <row r="107" spans="1:14" ht="26.25" thickBot="1" x14ac:dyDescent="0.3">
      <c r="A107" s="86"/>
      <c r="B107" s="86"/>
      <c r="C107" s="62"/>
      <c r="D107" s="4" t="s">
        <v>8</v>
      </c>
      <c r="E107" s="33" t="str">
        <f>D107&amp;" "&amp;VLOOKUP(A106,'Risk Tespit Formu '!A:E,5,FALSE)</f>
        <v>Sebep:  Kararların dayanağının yetersiz olması veya gerekçelendirme hataları</v>
      </c>
      <c r="F107" s="62"/>
      <c r="G107" s="86"/>
      <c r="H107" s="86"/>
      <c r="I107" s="86"/>
      <c r="J107" s="85"/>
      <c r="K107" s="86"/>
      <c r="L107" s="62"/>
      <c r="M107" s="98"/>
      <c r="N107" s="86"/>
    </row>
    <row r="108" spans="1:14" ht="38.25" x14ac:dyDescent="0.25">
      <c r="A108" s="85">
        <v>61</v>
      </c>
      <c r="B108" s="85" t="s">
        <v>459</v>
      </c>
      <c r="C108" s="85" t="s">
        <v>60</v>
      </c>
      <c r="D108" s="5" t="s">
        <v>7</v>
      </c>
      <c r="E108" s="29" t="str">
        <f>D108&amp;" "&amp;VLOOKUP(A108,'Risk Tespit Formu '!A:E,4,FALSE)</f>
        <v xml:space="preserve">Risk:  Evrakın yanlış birime veya kişiye havale edilmesi
</v>
      </c>
      <c r="F108" s="57" t="s">
        <v>523</v>
      </c>
      <c r="G108" s="99">
        <f>'Risk Oylama Formu'!P110</f>
        <v>2.2000000000000002</v>
      </c>
      <c r="H108" s="99">
        <f>'Risk Oylama Formu'!AA110</f>
        <v>1.5</v>
      </c>
      <c r="I108" s="85">
        <f>G110*H110</f>
        <v>3.4499999999999997</v>
      </c>
      <c r="J108" s="87" t="s">
        <v>465</v>
      </c>
      <c r="K108" s="57" t="s">
        <v>644</v>
      </c>
      <c r="L108" s="97" t="s">
        <v>646</v>
      </c>
      <c r="M108" s="108" t="s">
        <v>655</v>
      </c>
      <c r="N108" s="85"/>
    </row>
    <row r="109" spans="1:14" ht="26.25" thickBot="1" x14ac:dyDescent="0.3">
      <c r="A109" s="86"/>
      <c r="B109" s="86"/>
      <c r="C109" s="86"/>
      <c r="D109" s="4" t="s">
        <v>8</v>
      </c>
      <c r="E109" s="33" t="str">
        <f>D109&amp;" "&amp;VLOOKUP(A108,'Risk Tespit Formu '!A:E,5,FALSE)</f>
        <v>Sebep: Dikkatsizlik veya birim/belge sınıflandırmasının doğru yapılmaması</v>
      </c>
      <c r="F109" s="62"/>
      <c r="G109" s="86"/>
      <c r="H109" s="86"/>
      <c r="I109" s="86"/>
      <c r="J109" s="85"/>
      <c r="K109" s="86"/>
      <c r="L109" s="62"/>
      <c r="M109" s="98"/>
      <c r="N109" s="86"/>
    </row>
    <row r="110" spans="1:14" ht="25.5" x14ac:dyDescent="0.25">
      <c r="A110" s="85">
        <v>62</v>
      </c>
      <c r="B110" s="85" t="s">
        <v>459</v>
      </c>
      <c r="C110" s="85" t="s">
        <v>60</v>
      </c>
      <c r="D110" s="5" t="s">
        <v>7</v>
      </c>
      <c r="E110" s="29" t="str">
        <f>D110&amp;" "&amp;VLOOKUP(A110,'Risk Tespit Formu '!A:E,4,FALSE)</f>
        <v>Risk:  Evrakın iş akışında gecikmesi veya süresinde tamamlanmaması</v>
      </c>
      <c r="F110" s="57" t="s">
        <v>524</v>
      </c>
      <c r="G110" s="99">
        <f>'Risk Oylama Formu'!P112</f>
        <v>2.2999999999999998</v>
      </c>
      <c r="H110" s="99">
        <f>'Risk Oylama Formu'!AA112</f>
        <v>1.5</v>
      </c>
      <c r="I110" s="85">
        <f>G110*H110</f>
        <v>3.4499999999999997</v>
      </c>
      <c r="J110" s="87" t="s">
        <v>465</v>
      </c>
      <c r="K110" s="57" t="s">
        <v>644</v>
      </c>
      <c r="L110" s="97" t="s">
        <v>646</v>
      </c>
      <c r="M110" s="98" t="s">
        <v>650</v>
      </c>
      <c r="N110" s="86"/>
    </row>
    <row r="111" spans="1:14" ht="26.25" thickBot="1" x14ac:dyDescent="0.3">
      <c r="A111" s="86"/>
      <c r="B111" s="86"/>
      <c r="C111" s="86"/>
      <c r="D111" s="4" t="s">
        <v>8</v>
      </c>
      <c r="E111" s="33" t="str">
        <f>D111&amp;" "&amp;VLOOKUP(A110,'Risk Tespit Formu '!A:E,5,FALSE)</f>
        <v>Sebep: Yoğun iş yükü, onay süreçlerinde bekleme veya takip eksikliği</v>
      </c>
      <c r="F111" s="62"/>
      <c r="G111" s="86"/>
      <c r="H111" s="86"/>
      <c r="I111" s="86"/>
      <c r="J111" s="85"/>
      <c r="K111" s="86"/>
      <c r="L111" s="62"/>
      <c r="M111" s="98"/>
      <c r="N111" s="86"/>
    </row>
    <row r="112" spans="1:14" ht="25.5" x14ac:dyDescent="0.25">
      <c r="A112" s="85">
        <v>63</v>
      </c>
      <c r="B112" s="85" t="s">
        <v>459</v>
      </c>
      <c r="C112" s="85" t="s">
        <v>60</v>
      </c>
      <c r="D112" s="5" t="s">
        <v>7</v>
      </c>
      <c r="E112" s="29" t="str">
        <f>D112&amp;" "&amp;VLOOKUP(A112,'Risk Tespit Formu '!A:E,4,FALSE)</f>
        <v>Risk:  EBYS sisteminde hatalı işlem yapılması veya evrakın kaybolması</v>
      </c>
      <c r="F112" s="57" t="s">
        <v>525</v>
      </c>
      <c r="G112" s="99">
        <f>'Risk Oylama Formu'!P114</f>
        <v>1.7</v>
      </c>
      <c r="H112" s="99">
        <f>'Risk Oylama Formu'!AA114</f>
        <v>1.7</v>
      </c>
      <c r="I112" s="85">
        <f t="shared" ref="I112" si="32">G112*H112</f>
        <v>2.8899999999999997</v>
      </c>
      <c r="J112" s="87" t="s">
        <v>465</v>
      </c>
      <c r="K112" s="57" t="s">
        <v>644</v>
      </c>
      <c r="L112" s="97" t="s">
        <v>646</v>
      </c>
      <c r="M112" s="98" t="s">
        <v>650</v>
      </c>
      <c r="N112" s="86"/>
    </row>
    <row r="113" spans="1:14" ht="26.25" thickBot="1" x14ac:dyDescent="0.3">
      <c r="A113" s="86"/>
      <c r="B113" s="86"/>
      <c r="C113" s="86"/>
      <c r="D113" s="4" t="s">
        <v>8</v>
      </c>
      <c r="E113" s="33" t="str">
        <f>D113&amp;" "&amp;VLOOKUP(A112,'Risk Tespit Formu '!A:E,5,FALSE)</f>
        <v>Sebep: Sistem kullanım hatası veya personelin teknik bilgi eksikliği</v>
      </c>
      <c r="F113" s="62"/>
      <c r="G113" s="86"/>
      <c r="H113" s="86"/>
      <c r="I113" s="86"/>
      <c r="J113" s="85"/>
      <c r="K113" s="86"/>
      <c r="L113" s="62"/>
      <c r="M113" s="98"/>
      <c r="N113" s="86"/>
    </row>
    <row r="114" spans="1:14" ht="25.5" x14ac:dyDescent="0.25">
      <c r="A114" s="85">
        <v>64</v>
      </c>
      <c r="B114" s="85" t="s">
        <v>459</v>
      </c>
      <c r="C114" s="85" t="s">
        <v>60</v>
      </c>
      <c r="D114" s="5" t="s">
        <v>7</v>
      </c>
      <c r="E114" s="29" t="str">
        <f>D114&amp;" "&amp;VLOOKUP(A114,'Risk Tespit Formu '!A:E,4,FALSE)</f>
        <v>Risk:  Gizli veya kişisel içerikli belgelerin yetkisiz erişime açılması</v>
      </c>
      <c r="F114" s="57" t="s">
        <v>526</v>
      </c>
      <c r="G114" s="99">
        <f>'Risk Oylama Formu'!P116</f>
        <v>2.6</v>
      </c>
      <c r="H114" s="99">
        <f>'Risk Oylama Formu'!AA116</f>
        <v>1.3</v>
      </c>
      <c r="I114" s="85">
        <f t="shared" ref="I114" si="33">G114*H114</f>
        <v>3.3800000000000003</v>
      </c>
      <c r="J114" s="87" t="s">
        <v>465</v>
      </c>
      <c r="K114" s="57" t="s">
        <v>644</v>
      </c>
      <c r="L114" s="97" t="s">
        <v>646</v>
      </c>
      <c r="M114" s="98" t="s">
        <v>689</v>
      </c>
      <c r="N114" s="86"/>
    </row>
    <row r="115" spans="1:14" ht="39" thickBot="1" x14ac:dyDescent="0.3">
      <c r="A115" s="86"/>
      <c r="B115" s="86"/>
      <c r="C115" s="86"/>
      <c r="D115" s="4" t="s">
        <v>8</v>
      </c>
      <c r="E115" s="33" t="str">
        <f>D115&amp;" "&amp;VLOOKUP(A114,'Risk Tespit Formu '!A:E,5,FALSE)</f>
        <v>Sebep: EBYS yetkilendirmelerinin doğru yapılmaması veya paylaşım disiplini eksikliği</v>
      </c>
      <c r="F115" s="62"/>
      <c r="G115" s="86"/>
      <c r="H115" s="86"/>
      <c r="I115" s="86"/>
      <c r="J115" s="85"/>
      <c r="K115" s="86"/>
      <c r="L115" s="62"/>
      <c r="M115" s="98"/>
      <c r="N115" s="86"/>
    </row>
    <row r="116" spans="1:14" ht="25.5" x14ac:dyDescent="0.25">
      <c r="A116" s="85">
        <v>65</v>
      </c>
      <c r="B116" s="85" t="s">
        <v>459</v>
      </c>
      <c r="C116" s="85" t="s">
        <v>60</v>
      </c>
      <c r="D116" s="5" t="s">
        <v>7</v>
      </c>
      <c r="E116" s="29" t="str">
        <f>D116&amp;" "&amp;VLOOKUP(A116,'Risk Tespit Formu '!A:E,4,FALSE)</f>
        <v>Risk:  Kurumsal iletişimde aksama ve koordinasyon bozukluğu yaşanması</v>
      </c>
      <c r="F116" s="57" t="s">
        <v>527</v>
      </c>
      <c r="G116" s="99">
        <f>'Risk Oylama Formu'!P118</f>
        <v>2.7</v>
      </c>
      <c r="H116" s="99">
        <f>'Risk Oylama Formu'!AA118</f>
        <v>1.4</v>
      </c>
      <c r="I116" s="85">
        <f t="shared" ref="I116" si="34">G116*H116</f>
        <v>3.78</v>
      </c>
      <c r="J116" s="87" t="s">
        <v>465</v>
      </c>
      <c r="K116" s="57" t="s">
        <v>644</v>
      </c>
      <c r="L116" s="97" t="s">
        <v>646</v>
      </c>
      <c r="M116" s="98" t="s">
        <v>690</v>
      </c>
      <c r="N116" s="86"/>
    </row>
    <row r="117" spans="1:14" ht="39" thickBot="1" x14ac:dyDescent="0.3">
      <c r="A117" s="86"/>
      <c r="B117" s="86"/>
      <c r="C117" s="86"/>
      <c r="D117" s="4" t="s">
        <v>8</v>
      </c>
      <c r="E117" s="33" t="str">
        <f>D117&amp;" "&amp;VLOOKUP(A116,'Risk Tespit Formu '!A:E,5,FALSE)</f>
        <v>Sebep: Talimatların açık iletilmemesi veya süreçler arası bilgi aktarımının zayıf olması</v>
      </c>
      <c r="F117" s="62"/>
      <c r="G117" s="86"/>
      <c r="H117" s="86"/>
      <c r="I117" s="86"/>
      <c r="J117" s="85"/>
      <c r="K117" s="86"/>
      <c r="L117" s="62"/>
      <c r="M117" s="98"/>
      <c r="N117" s="86"/>
    </row>
    <row r="118" spans="1:14" ht="38.25" x14ac:dyDescent="0.25">
      <c r="A118" s="85">
        <v>66</v>
      </c>
      <c r="B118" s="85" t="s">
        <v>459</v>
      </c>
      <c r="C118" s="62" t="s">
        <v>61</v>
      </c>
      <c r="D118" s="5" t="s">
        <v>7</v>
      </c>
      <c r="E118" s="29" t="str">
        <f>D118&amp;" "&amp;VLOOKUP(A118,'Risk Tespit Formu '!A:E,4,FALSE)</f>
        <v xml:space="preserve">Risk:  Personel bilgileri ve belgelerinin yanlış veya eksik kaydedilmesi
</v>
      </c>
      <c r="F118" s="57" t="s">
        <v>528</v>
      </c>
      <c r="G118" s="99">
        <f>'Risk Oylama Formu'!P120</f>
        <v>2.9</v>
      </c>
      <c r="H118" s="99">
        <f>'Risk Oylama Formu'!AA120</f>
        <v>1.4</v>
      </c>
      <c r="I118" s="85">
        <f t="shared" ref="I118" si="35">G118*H118</f>
        <v>4.0599999999999996</v>
      </c>
      <c r="J118" s="87" t="s">
        <v>465</v>
      </c>
      <c r="K118" s="57" t="s">
        <v>644</v>
      </c>
      <c r="L118" s="97" t="s">
        <v>646</v>
      </c>
      <c r="M118" s="98" t="s">
        <v>690</v>
      </c>
      <c r="N118" s="86"/>
    </row>
    <row r="119" spans="1:14" ht="39" thickBot="1" x14ac:dyDescent="0.3">
      <c r="A119" s="86"/>
      <c r="B119" s="86"/>
      <c r="C119" s="62"/>
      <c r="D119" s="4" t="s">
        <v>8</v>
      </c>
      <c r="E119" s="33" t="str">
        <f>D119&amp;" "&amp;VLOOKUP(A118,'Risk Tespit Formu '!A:E,5,FALSE)</f>
        <v xml:space="preserve">Sebep: Dikkatsizlik veya veri girişinde kontrol eksikliği
</v>
      </c>
      <c r="F119" s="62"/>
      <c r="G119" s="86"/>
      <c r="H119" s="86"/>
      <c r="I119" s="86"/>
      <c r="J119" s="85"/>
      <c r="K119" s="86"/>
      <c r="L119" s="62"/>
      <c r="M119" s="98"/>
      <c r="N119" s="86"/>
    </row>
    <row r="120" spans="1:14" ht="12.75" x14ac:dyDescent="0.25">
      <c r="A120" s="85">
        <v>67</v>
      </c>
      <c r="B120" s="85" t="s">
        <v>459</v>
      </c>
      <c r="C120" s="62" t="s">
        <v>61</v>
      </c>
      <c r="D120" s="5" t="s">
        <v>7</v>
      </c>
      <c r="E120" s="29" t="str">
        <f>D120&amp;" "&amp;VLOOKUP(A120,'Risk Tespit Formu '!A:E,4,FALSE)</f>
        <v>Risk:  İşe başlatma sürecinin gecikmesi</v>
      </c>
      <c r="F120" s="57" t="s">
        <v>529</v>
      </c>
      <c r="G120" s="99">
        <f>'Risk Oylama Formu'!P122</f>
        <v>2.9</v>
      </c>
      <c r="H120" s="99">
        <f>'Risk Oylama Formu'!AA122</f>
        <v>1.3</v>
      </c>
      <c r="I120" s="85">
        <f>G120*H120</f>
        <v>3.77</v>
      </c>
      <c r="J120" s="87" t="s">
        <v>465</v>
      </c>
      <c r="K120" s="57" t="s">
        <v>644</v>
      </c>
      <c r="L120" s="97" t="s">
        <v>646</v>
      </c>
      <c r="M120" s="108" t="s">
        <v>690</v>
      </c>
      <c r="N120" s="85"/>
    </row>
    <row r="121" spans="1:14" ht="26.25" thickBot="1" x14ac:dyDescent="0.3">
      <c r="A121" s="86"/>
      <c r="B121" s="86"/>
      <c r="C121" s="62"/>
      <c r="D121" s="4" t="s">
        <v>8</v>
      </c>
      <c r="E121" s="33" t="str">
        <f>D121&amp;" "&amp;VLOOKUP(A120,'Risk Tespit Formu '!A:E,5,FALSE)</f>
        <v>Sebep: Onay mekanizmalarının yavaş işlemesi veya iş yükü fazlalığı</v>
      </c>
      <c r="F121" s="62"/>
      <c r="G121" s="86"/>
      <c r="H121" s="86"/>
      <c r="I121" s="86"/>
      <c r="J121" s="85"/>
      <c r="K121" s="86"/>
      <c r="L121" s="62"/>
      <c r="M121" s="98"/>
      <c r="N121" s="86"/>
    </row>
    <row r="122" spans="1:14" ht="25.5" x14ac:dyDescent="0.25">
      <c r="A122" s="85">
        <v>68</v>
      </c>
      <c r="B122" s="85" t="s">
        <v>459</v>
      </c>
      <c r="C122" s="62" t="s">
        <v>61</v>
      </c>
      <c r="D122" s="5" t="s">
        <v>7</v>
      </c>
      <c r="E122" s="29" t="str">
        <f>D122&amp;" "&amp;VLOOKUP(A122,'Risk Tespit Formu '!A:E,4,FALSE)</f>
        <v>Risk:  Personelin işe başlatılmasında yasal veya idari hataların yapılması</v>
      </c>
      <c r="F122" s="57" t="s">
        <v>530</v>
      </c>
      <c r="G122" s="99">
        <f>'Risk Oylama Formu'!P124</f>
        <v>2.8</v>
      </c>
      <c r="H122" s="99">
        <f>'Risk Oylama Formu'!AA124</f>
        <v>1.5</v>
      </c>
      <c r="I122" s="85">
        <f>G122*H122</f>
        <v>4.1999999999999993</v>
      </c>
      <c r="J122" s="87" t="s">
        <v>465</v>
      </c>
      <c r="K122" s="57" t="s">
        <v>644</v>
      </c>
      <c r="L122" s="97" t="s">
        <v>646</v>
      </c>
      <c r="M122" s="98" t="s">
        <v>690</v>
      </c>
      <c r="N122" s="86"/>
    </row>
    <row r="123" spans="1:14" ht="39" thickBot="1" x14ac:dyDescent="0.3">
      <c r="A123" s="86"/>
      <c r="B123" s="86"/>
      <c r="C123" s="62"/>
      <c r="D123" s="4" t="s">
        <v>8</v>
      </c>
      <c r="E123" s="33" t="str">
        <f>D123&amp;" "&amp;VLOOKUP(A122,'Risk Tespit Formu '!A:E,5,FALSE)</f>
        <v>Sebep: Mevzuat bilgisi eksikliği veya işe başlatma süreçlerinin yanlış uygulanması</v>
      </c>
      <c r="F123" s="62"/>
      <c r="G123" s="86"/>
      <c r="H123" s="86"/>
      <c r="I123" s="86"/>
      <c r="J123" s="85"/>
      <c r="K123" s="86"/>
      <c r="L123" s="62"/>
      <c r="M123" s="98"/>
      <c r="N123" s="86"/>
    </row>
    <row r="124" spans="1:14" ht="12.75" x14ac:dyDescent="0.25">
      <c r="A124" s="85">
        <v>69</v>
      </c>
      <c r="B124" s="85" t="s">
        <v>459</v>
      </c>
      <c r="C124" s="62" t="s">
        <v>62</v>
      </c>
      <c r="D124" s="5" t="s">
        <v>7</v>
      </c>
      <c r="E124" s="29" t="str">
        <f>D124&amp;" "&amp;VLOOKUP(A124,'Risk Tespit Formu '!A:E,4,FALSE)</f>
        <v>Risk:   Atama sürecinin gecikmesi</v>
      </c>
      <c r="F124" s="57" t="s">
        <v>531</v>
      </c>
      <c r="G124" s="99">
        <f>'Risk Oylama Formu'!P126</f>
        <v>1.6</v>
      </c>
      <c r="H124" s="99">
        <f>'Risk Oylama Formu'!AA126</f>
        <v>1.2</v>
      </c>
      <c r="I124" s="85">
        <f t="shared" ref="I124" si="36">G124*H124</f>
        <v>1.92</v>
      </c>
      <c r="J124" s="87" t="s">
        <v>465</v>
      </c>
      <c r="K124" s="57" t="s">
        <v>644</v>
      </c>
      <c r="L124" s="97" t="s">
        <v>646</v>
      </c>
      <c r="M124" s="98" t="s">
        <v>690</v>
      </c>
      <c r="N124" s="86"/>
    </row>
    <row r="125" spans="1:14" ht="26.25" thickBot="1" x14ac:dyDescent="0.3">
      <c r="A125" s="86"/>
      <c r="B125" s="86"/>
      <c r="C125" s="62"/>
      <c r="D125" s="4" t="s">
        <v>8</v>
      </c>
      <c r="E125" s="33" t="str">
        <f>D125&amp;" "&amp;VLOOKUP(A124,'Risk Tespit Formu '!A:E,5,FALSE)</f>
        <v>Sebep: Onay ve imza süreçlerinin yavaş işlemesi veya koordinasyon eksikliği</v>
      </c>
      <c r="F125" s="62"/>
      <c r="G125" s="86"/>
      <c r="H125" s="86"/>
      <c r="I125" s="86"/>
      <c r="J125" s="85"/>
      <c r="K125" s="86"/>
      <c r="L125" s="62"/>
      <c r="M125" s="98"/>
      <c r="N125" s="86"/>
    </row>
    <row r="126" spans="1:14" ht="25.5" x14ac:dyDescent="0.25">
      <c r="A126" s="85">
        <v>70</v>
      </c>
      <c r="B126" s="85" t="s">
        <v>459</v>
      </c>
      <c r="C126" s="62" t="s">
        <v>62</v>
      </c>
      <c r="D126" s="5" t="s">
        <v>7</v>
      </c>
      <c r="E126" s="29" t="str">
        <f>D126&amp;" "&amp;VLOOKUP(A126,'Risk Tespit Formu '!A:E,4,FALSE)</f>
        <v>Risk:  Atama belgelerinin yanlış veya eksik hazırlanması</v>
      </c>
      <c r="F126" s="57" t="s">
        <v>532</v>
      </c>
      <c r="G126" s="99">
        <f>'Risk Oylama Formu'!P128</f>
        <v>1.9</v>
      </c>
      <c r="H126" s="99">
        <f>'Risk Oylama Formu'!AA128</f>
        <v>1</v>
      </c>
      <c r="I126" s="85">
        <f t="shared" ref="I126" si="37">G126*H126</f>
        <v>1.9</v>
      </c>
      <c r="J126" s="87" t="s">
        <v>465</v>
      </c>
      <c r="K126" s="57" t="s">
        <v>644</v>
      </c>
      <c r="L126" s="97" t="s">
        <v>646</v>
      </c>
      <c r="M126" s="98" t="s">
        <v>656</v>
      </c>
      <c r="N126" s="86"/>
    </row>
    <row r="127" spans="1:14" ht="26.25" thickBot="1" x14ac:dyDescent="0.3">
      <c r="A127" s="86"/>
      <c r="B127" s="86"/>
      <c r="C127" s="62"/>
      <c r="D127" s="4" t="s">
        <v>8</v>
      </c>
      <c r="E127" s="33" t="str">
        <f>D127&amp;" "&amp;VLOOKUP(A126,'Risk Tespit Formu '!A:E,5,FALSE)</f>
        <v>Sebep:  Dikkatsizlik veya belge kontrol mekanizmalarının yetersizliği</v>
      </c>
      <c r="F127" s="62"/>
      <c r="G127" s="86"/>
      <c r="H127" s="86"/>
      <c r="I127" s="86"/>
      <c r="J127" s="85"/>
      <c r="K127" s="86"/>
      <c r="L127" s="62"/>
      <c r="M127" s="98"/>
      <c r="N127" s="86"/>
    </row>
    <row r="128" spans="1:14" ht="25.5" x14ac:dyDescent="0.25">
      <c r="A128" s="85">
        <v>73</v>
      </c>
      <c r="B128" s="85" t="s">
        <v>459</v>
      </c>
      <c r="C128" s="57" t="s">
        <v>63</v>
      </c>
      <c r="D128" s="5" t="s">
        <v>7</v>
      </c>
      <c r="E128" s="29" t="str">
        <f>D128&amp;" "&amp;VLOOKUP(A128,'Risk Tespit Formu '!A:E,4,FALSE)</f>
        <v>Risk:   İzin kayıtlarının eksik veya hatalı tutulması</v>
      </c>
      <c r="F128" s="57" t="s">
        <v>533</v>
      </c>
      <c r="G128" s="99">
        <f>'Risk Oylama Formu'!P130</f>
        <v>3.7</v>
      </c>
      <c r="H128" s="99">
        <f>'Risk Oylama Formu'!AA130</f>
        <v>1.2</v>
      </c>
      <c r="I128" s="85">
        <f>G128*H128</f>
        <v>4.4400000000000004</v>
      </c>
      <c r="J128" s="87" t="s">
        <v>465</v>
      </c>
      <c r="K128" s="57" t="s">
        <v>644</v>
      </c>
      <c r="L128" s="97" t="s">
        <v>646</v>
      </c>
      <c r="M128" s="108" t="s">
        <v>657</v>
      </c>
      <c r="N128" s="85"/>
    </row>
    <row r="129" spans="1:14" ht="26.25" thickBot="1" x14ac:dyDescent="0.3">
      <c r="A129" s="86"/>
      <c r="B129" s="86"/>
      <c r="C129" s="62"/>
      <c r="D129" s="4" t="s">
        <v>8</v>
      </c>
      <c r="E129" s="33" t="str">
        <f>D129&amp;" "&amp;VLOOKUP(A128,'Risk Tespit Formu '!A:E,5,FALSE)</f>
        <v>Sebep: Veri girişinde kontrol eksikliğinin olması veya dokümantasyon eksikliği</v>
      </c>
      <c r="F129" s="62"/>
      <c r="G129" s="86"/>
      <c r="H129" s="86"/>
      <c r="I129" s="86"/>
      <c r="J129" s="85"/>
      <c r="K129" s="86"/>
      <c r="L129" s="62"/>
      <c r="M129" s="98"/>
      <c r="N129" s="86"/>
    </row>
    <row r="130" spans="1:14" ht="38.25" x14ac:dyDescent="0.25">
      <c r="A130" s="85">
        <v>78</v>
      </c>
      <c r="B130" s="85" t="s">
        <v>459</v>
      </c>
      <c r="C130" s="62" t="s">
        <v>64</v>
      </c>
      <c r="D130" s="5" t="s">
        <v>7</v>
      </c>
      <c r="E130" s="29" t="str">
        <f>D130&amp;" "&amp;VLOOKUP(A130,'Risk Tespit Formu '!A:E,4,FALSE)</f>
        <v xml:space="preserve">Risk:  İşten ayrılma sürecinin usulsüz veya hatalı yürütülmesi
</v>
      </c>
      <c r="F130" s="57" t="s">
        <v>534</v>
      </c>
      <c r="G130" s="99">
        <f>'Risk Oylama Formu'!P132</f>
        <v>3.5</v>
      </c>
      <c r="H130" s="99">
        <f>'Risk Oylama Formu'!AA132</f>
        <v>1.3</v>
      </c>
      <c r="I130" s="85">
        <f t="shared" ref="I130" si="38">G130*H130</f>
        <v>4.55</v>
      </c>
      <c r="J130" s="87" t="s">
        <v>465</v>
      </c>
      <c r="K130" s="57" t="s">
        <v>644</v>
      </c>
      <c r="L130" s="97" t="s">
        <v>646</v>
      </c>
      <c r="M130" s="98" t="s">
        <v>691</v>
      </c>
      <c r="N130" s="86"/>
    </row>
    <row r="131" spans="1:14" ht="39" thickBot="1" x14ac:dyDescent="0.3">
      <c r="A131" s="86"/>
      <c r="B131" s="86"/>
      <c r="C131" s="62"/>
      <c r="D131" s="4" t="s">
        <v>8</v>
      </c>
      <c r="E131" s="33" t="str">
        <f>D131&amp;" "&amp;VLOOKUP(A130,'Risk Tespit Formu '!A:E,5,FALSE)</f>
        <v xml:space="preserve">Sebep: Mevzuat ve prosedür bilgisi eksikliği
</v>
      </c>
      <c r="F131" s="62"/>
      <c r="G131" s="86"/>
      <c r="H131" s="86"/>
      <c r="I131" s="86"/>
      <c r="J131" s="85"/>
      <c r="K131" s="86"/>
      <c r="L131" s="62"/>
      <c r="M131" s="98"/>
      <c r="N131" s="86"/>
    </row>
    <row r="132" spans="1:14" ht="25.5" x14ac:dyDescent="0.25">
      <c r="A132" s="85">
        <v>79</v>
      </c>
      <c r="B132" s="85" t="s">
        <v>459</v>
      </c>
      <c r="C132" s="62" t="s">
        <v>64</v>
      </c>
      <c r="D132" s="5" t="s">
        <v>7</v>
      </c>
      <c r="E132" s="29" t="str">
        <f>D132&amp;" "&amp;VLOOKUP(A132,'Risk Tespit Formu '!A:E,4,FALSE)</f>
        <v>Risk:  Ayrılan personel kayıtlarının hatalı veya eksik tutulması</v>
      </c>
      <c r="F132" s="57" t="s">
        <v>504</v>
      </c>
      <c r="G132" s="99">
        <f>'Risk Oylama Formu'!P134</f>
        <v>3</v>
      </c>
      <c r="H132" s="99">
        <f>'Risk Oylama Formu'!AA134</f>
        <v>1.4</v>
      </c>
      <c r="I132" s="85">
        <f>G132*H132</f>
        <v>4.1999999999999993</v>
      </c>
      <c r="J132" s="87" t="s">
        <v>465</v>
      </c>
      <c r="K132" s="57" t="s">
        <v>644</v>
      </c>
      <c r="L132" s="97" t="s">
        <v>646</v>
      </c>
      <c r="M132" s="108" t="s">
        <v>657</v>
      </c>
      <c r="N132" s="85"/>
    </row>
    <row r="133" spans="1:14" ht="26.25" thickBot="1" x14ac:dyDescent="0.3">
      <c r="A133" s="86"/>
      <c r="B133" s="86"/>
      <c r="C133" s="62"/>
      <c r="D133" s="4" t="s">
        <v>8</v>
      </c>
      <c r="E133" s="33" t="str">
        <f>D133&amp;" "&amp;VLOOKUP(A132,'Risk Tespit Formu '!A:E,5,FALSE)</f>
        <v>Sebep: Veri girişinde kontrol eksikliği veya dokümantasyon eksikliği</v>
      </c>
      <c r="F133" s="62"/>
      <c r="G133" s="86"/>
      <c r="H133" s="86"/>
      <c r="I133" s="86"/>
      <c r="J133" s="85"/>
      <c r="K133" s="86"/>
      <c r="L133" s="62"/>
      <c r="M133" s="98"/>
      <c r="N133" s="86"/>
    </row>
    <row r="134" spans="1:14" ht="12.75" x14ac:dyDescent="0.25">
      <c r="A134" s="85">
        <v>80</v>
      </c>
      <c r="B134" s="85" t="s">
        <v>459</v>
      </c>
      <c r="C134" s="62" t="s">
        <v>64</v>
      </c>
      <c r="D134" s="5" t="s">
        <v>7</v>
      </c>
      <c r="E134" s="29" t="str">
        <f>D134&amp;" "&amp;VLOOKUP(A134,'Risk Tespit Formu '!A:E,4,FALSE)</f>
        <v>Risk:  Sürecin gecikmesi</v>
      </c>
      <c r="F134" s="57" t="s">
        <v>535</v>
      </c>
      <c r="G134" s="99">
        <f>'Risk Oylama Formu'!P136</f>
        <v>2.5</v>
      </c>
      <c r="H134" s="99">
        <f>'Risk Oylama Formu'!AA136</f>
        <v>1.6</v>
      </c>
      <c r="I134" s="85">
        <f>G134*H134</f>
        <v>4</v>
      </c>
      <c r="J134" s="87" t="s">
        <v>465</v>
      </c>
      <c r="K134" s="57" t="s">
        <v>644</v>
      </c>
      <c r="L134" s="97" t="s">
        <v>646</v>
      </c>
      <c r="M134" s="98" t="s">
        <v>658</v>
      </c>
      <c r="N134" s="86"/>
    </row>
    <row r="135" spans="1:14" ht="26.25" thickBot="1" x14ac:dyDescent="0.3">
      <c r="A135" s="86"/>
      <c r="B135" s="86"/>
      <c r="C135" s="62"/>
      <c r="D135" s="4" t="s">
        <v>8</v>
      </c>
      <c r="E135" s="33" t="str">
        <f>D135&amp;" "&amp;VLOOKUP(A134,'Risk Tespit Formu '!A:E,5,FALSE)</f>
        <v>Sebep: Onay mekanizmalarının yavaş işlemesi veya iş yoğunluğu</v>
      </c>
      <c r="F135" s="62"/>
      <c r="G135" s="86"/>
      <c r="H135" s="86"/>
      <c r="I135" s="86"/>
      <c r="J135" s="85"/>
      <c r="K135" s="86"/>
      <c r="L135" s="62"/>
      <c r="M135" s="98"/>
      <c r="N135" s="86"/>
    </row>
    <row r="136" spans="1:14" ht="25.5" x14ac:dyDescent="0.25">
      <c r="A136" s="85">
        <v>81</v>
      </c>
      <c r="B136" s="85" t="s">
        <v>459</v>
      </c>
      <c r="C136" s="62" t="s">
        <v>64</v>
      </c>
      <c r="D136" s="5" t="s">
        <v>7</v>
      </c>
      <c r="E136" s="29" t="str">
        <f>D136&amp;" "&amp;VLOOKUP(A136,'Risk Tespit Formu '!A:E,4,FALSE)</f>
        <v>Risk:  Kurumsal süreçlerin aksaması ve itibar kaybı</v>
      </c>
      <c r="F136" s="57" t="s">
        <v>535</v>
      </c>
      <c r="G136" s="99">
        <f>'Risk Oylama Formu'!P138</f>
        <v>2.5</v>
      </c>
      <c r="H136" s="99">
        <f>'Risk Oylama Formu'!AA138</f>
        <v>1.4</v>
      </c>
      <c r="I136" s="85">
        <f t="shared" ref="I136" si="39">G136*H136</f>
        <v>3.5</v>
      </c>
      <c r="J136" s="87" t="s">
        <v>465</v>
      </c>
      <c r="K136" s="57" t="s">
        <v>644</v>
      </c>
      <c r="L136" s="97" t="s">
        <v>646</v>
      </c>
      <c r="M136" s="98" t="s">
        <v>658</v>
      </c>
      <c r="N136" s="86"/>
    </row>
    <row r="137" spans="1:14" ht="26.25" thickBot="1" x14ac:dyDescent="0.3">
      <c r="A137" s="86"/>
      <c r="B137" s="86"/>
      <c r="C137" s="62"/>
      <c r="D137" s="4" t="s">
        <v>8</v>
      </c>
      <c r="E137" s="33" t="str">
        <f>D137&amp;" "&amp;VLOOKUP(A136,'Risk Tespit Formu '!A:E,5,FALSE)</f>
        <v>Sebep:  Sorumlulukların net olmaması ve süreç dokümantasyon eksikliği</v>
      </c>
      <c r="F137" s="62"/>
      <c r="G137" s="86"/>
      <c r="H137" s="86"/>
      <c r="I137" s="86"/>
      <c r="J137" s="85"/>
      <c r="K137" s="86"/>
      <c r="L137" s="62"/>
      <c r="M137" s="98"/>
      <c r="N137" s="86"/>
    </row>
    <row r="138" spans="1:14" ht="12.75" x14ac:dyDescent="0.25">
      <c r="A138" s="85">
        <v>82</v>
      </c>
      <c r="B138" s="85" t="s">
        <v>459</v>
      </c>
      <c r="C138" s="62" t="s">
        <v>65</v>
      </c>
      <c r="D138" s="5" t="s">
        <v>7</v>
      </c>
      <c r="E138" s="29" t="str">
        <f>D138&amp;" "&amp;VLOOKUP(A138,'Risk Tespit Formu '!A:E,4,FALSE)</f>
        <v>Risk:  Sürecin gecikmesi</v>
      </c>
      <c r="F138" s="57" t="s">
        <v>524</v>
      </c>
      <c r="G138" s="99">
        <f>'Risk Oylama Formu'!P140</f>
        <v>3.1</v>
      </c>
      <c r="H138" s="99">
        <f>'Risk Oylama Formu'!AA140</f>
        <v>1.3</v>
      </c>
      <c r="I138" s="85">
        <f t="shared" ref="I138" si="40">G138*H138</f>
        <v>4.03</v>
      </c>
      <c r="J138" s="87" t="s">
        <v>465</v>
      </c>
      <c r="K138" s="57" t="s">
        <v>644</v>
      </c>
      <c r="L138" s="97" t="s">
        <v>646</v>
      </c>
      <c r="M138" s="98" t="s">
        <v>658</v>
      </c>
      <c r="N138" s="86"/>
    </row>
    <row r="139" spans="1:14" ht="26.25" thickBot="1" x14ac:dyDescent="0.3">
      <c r="A139" s="86"/>
      <c r="B139" s="86"/>
      <c r="C139" s="62"/>
      <c r="D139" s="4" t="s">
        <v>8</v>
      </c>
      <c r="E139" s="33" t="str">
        <f>D139&amp;" "&amp;VLOOKUP(A138,'Risk Tespit Formu '!A:E,5,FALSE)</f>
        <v>Sebep: Onay ve imza süreçlerinin yavaş işlemesi veya iş yükü fazlalığı</v>
      </c>
      <c r="F139" s="62"/>
      <c r="G139" s="86"/>
      <c r="H139" s="86"/>
      <c r="I139" s="86"/>
      <c r="J139" s="85"/>
      <c r="K139" s="86"/>
      <c r="L139" s="62"/>
      <c r="M139" s="98"/>
      <c r="N139" s="86"/>
    </row>
    <row r="140" spans="1:14" ht="12.75" x14ac:dyDescent="0.25">
      <c r="A140" s="85">
        <v>85</v>
      </c>
      <c r="B140" s="85" t="s">
        <v>459</v>
      </c>
      <c r="C140" s="62" t="s">
        <v>65</v>
      </c>
      <c r="D140" s="5" t="s">
        <v>7</v>
      </c>
      <c r="E140" s="29" t="str">
        <f>D140&amp;" "&amp;VLOOKUP(A140,'Risk Tespit Formu '!A:E,4,FALSE)</f>
        <v>Risk:   Kurumsal itibarın zarar görmesi</v>
      </c>
      <c r="F140" s="57" t="s">
        <v>537</v>
      </c>
      <c r="G140" s="99">
        <f>'Risk Oylama Formu'!P142</f>
        <v>4.8</v>
      </c>
      <c r="H140" s="99">
        <f>'Risk Oylama Formu'!AA142</f>
        <v>1.5</v>
      </c>
      <c r="I140" s="85">
        <f>G140*H140</f>
        <v>7.1999999999999993</v>
      </c>
      <c r="J140" s="87" t="s">
        <v>465</v>
      </c>
      <c r="K140" s="57" t="s">
        <v>644</v>
      </c>
      <c r="L140" s="97" t="s">
        <v>646</v>
      </c>
      <c r="M140" s="108" t="s">
        <v>659</v>
      </c>
      <c r="N140" s="85"/>
    </row>
    <row r="141" spans="1:14" ht="26.25" thickBot="1" x14ac:dyDescent="0.3">
      <c r="A141" s="86"/>
      <c r="B141" s="86"/>
      <c r="C141" s="62"/>
      <c r="D141" s="4" t="s">
        <v>8</v>
      </c>
      <c r="E141" s="33" t="str">
        <f>D141&amp;" "&amp;VLOOKUP(A140,'Risk Tespit Formu '!A:E,5,FALSE)</f>
        <v>Sebep: Atama sürecinde şeffaflık ve prosedürlerin eksik uygulanması</v>
      </c>
      <c r="F141" s="62"/>
      <c r="G141" s="86"/>
      <c r="H141" s="86"/>
      <c r="I141" s="86"/>
      <c r="J141" s="85"/>
      <c r="K141" s="86"/>
      <c r="L141" s="62"/>
      <c r="M141" s="98"/>
      <c r="N141" s="86"/>
    </row>
    <row r="142" spans="1:14" ht="25.5" x14ac:dyDescent="0.25">
      <c r="A142" s="85">
        <v>91</v>
      </c>
      <c r="B142" s="85" t="s">
        <v>459</v>
      </c>
      <c r="C142" s="62" t="s">
        <v>66</v>
      </c>
      <c r="D142" s="5" t="s">
        <v>7</v>
      </c>
      <c r="E142" s="29" t="str">
        <f>D142&amp;" "&amp;VLOOKUP(A142,'Risk Tespit Formu '!A:E,4,FALSE)</f>
        <v>Risk:  Atama belgelerinin hatalı veya eksik hazırlanması</v>
      </c>
      <c r="F142" s="57" t="s">
        <v>536</v>
      </c>
      <c r="G142" s="99">
        <f>'Risk Oylama Formu'!P144</f>
        <v>2.8</v>
      </c>
      <c r="H142" s="99">
        <f>'Risk Oylama Formu'!AA144</f>
        <v>1.2</v>
      </c>
      <c r="I142" s="85">
        <f t="shared" ref="I142" si="41">G142*H142</f>
        <v>3.36</v>
      </c>
      <c r="J142" s="87" t="s">
        <v>465</v>
      </c>
      <c r="K142" s="57" t="s">
        <v>644</v>
      </c>
      <c r="L142" s="97" t="s">
        <v>646</v>
      </c>
      <c r="M142" s="98" t="s">
        <v>658</v>
      </c>
      <c r="N142" s="86"/>
    </row>
    <row r="143" spans="1:14" ht="26.25" thickBot="1" x14ac:dyDescent="0.3">
      <c r="A143" s="86"/>
      <c r="B143" s="86"/>
      <c r="C143" s="62"/>
      <c r="D143" s="4" t="s">
        <v>8</v>
      </c>
      <c r="E143" s="33" t="str">
        <f>D143&amp;" "&amp;VLOOKUP(A142,'Risk Tespit Formu '!A:E,5,FALSE)</f>
        <v>Sebep: Dikkatsizlik veya belge kontrol mekanizmalarının yetersizliği</v>
      </c>
      <c r="F143" s="62"/>
      <c r="G143" s="86"/>
      <c r="H143" s="86"/>
      <c r="I143" s="86"/>
      <c r="J143" s="85"/>
      <c r="K143" s="86"/>
      <c r="L143" s="62"/>
      <c r="M143" s="98"/>
      <c r="N143" s="86"/>
    </row>
    <row r="144" spans="1:14" ht="12.75" x14ac:dyDescent="0.25">
      <c r="A144" s="85">
        <v>92</v>
      </c>
      <c r="B144" s="85" t="s">
        <v>459</v>
      </c>
      <c r="C144" s="62" t="s">
        <v>66</v>
      </c>
      <c r="D144" s="5" t="s">
        <v>7</v>
      </c>
      <c r="E144" s="29" t="str">
        <f>D144&amp;" "&amp;VLOOKUP(A144,'Risk Tespit Formu '!A:E,4,FALSE)</f>
        <v>Risk:  Sürecin gecikmesi</v>
      </c>
      <c r="F144" s="57" t="s">
        <v>538</v>
      </c>
      <c r="G144" s="99">
        <f>'Risk Oylama Formu'!P146</f>
        <v>2.8</v>
      </c>
      <c r="H144" s="99">
        <f>'Risk Oylama Formu'!AA146</f>
        <v>1.3</v>
      </c>
      <c r="I144" s="85">
        <f t="shared" ref="I144" si="42">G144*H144</f>
        <v>3.6399999999999997</v>
      </c>
      <c r="J144" s="87" t="s">
        <v>465</v>
      </c>
      <c r="K144" s="57" t="s">
        <v>644</v>
      </c>
      <c r="L144" s="97" t="s">
        <v>646</v>
      </c>
      <c r="M144" s="98" t="s">
        <v>658</v>
      </c>
      <c r="N144" s="86"/>
    </row>
    <row r="145" spans="1:14" ht="26.25" thickBot="1" x14ac:dyDescent="0.3">
      <c r="A145" s="86"/>
      <c r="B145" s="86"/>
      <c r="C145" s="62"/>
      <c r="D145" s="4" t="s">
        <v>8</v>
      </c>
      <c r="E145" s="33" t="str">
        <f>D145&amp;" "&amp;VLOOKUP(A144,'Risk Tespit Formu '!A:E,5,FALSE)</f>
        <v>Sebep: Onay ve imza süreçlerinin yavaş işlemesi veya iş yükü fazlalığı</v>
      </c>
      <c r="F145" s="62"/>
      <c r="G145" s="86"/>
      <c r="H145" s="86"/>
      <c r="I145" s="86"/>
      <c r="J145" s="85"/>
      <c r="K145" s="86"/>
      <c r="L145" s="62"/>
      <c r="M145" s="98"/>
      <c r="N145" s="86"/>
    </row>
    <row r="146" spans="1:14" ht="12.75" x14ac:dyDescent="0.25">
      <c r="A146" s="85">
        <v>93</v>
      </c>
      <c r="B146" s="85" t="s">
        <v>459</v>
      </c>
      <c r="C146" s="62" t="s">
        <v>66</v>
      </c>
      <c r="D146" s="5" t="s">
        <v>7</v>
      </c>
      <c r="E146" s="29" t="str">
        <f>D146&amp;" "&amp;VLOOKUP(A146,'Risk Tespit Formu '!A:E,4,FALSE)</f>
        <v>Risk:  Kurumsal itibarın zarar görmesi</v>
      </c>
      <c r="F146" s="57" t="s">
        <v>537</v>
      </c>
      <c r="G146" s="99">
        <f>'Risk Oylama Formu'!P148</f>
        <v>2.9</v>
      </c>
      <c r="H146" s="99">
        <f>'Risk Oylama Formu'!AA148</f>
        <v>1.5</v>
      </c>
      <c r="I146" s="85">
        <f t="shared" ref="I146" si="43">G146*H146</f>
        <v>4.3499999999999996</v>
      </c>
      <c r="J146" s="87" t="s">
        <v>465</v>
      </c>
      <c r="K146" s="57" t="s">
        <v>644</v>
      </c>
      <c r="L146" s="97" t="s">
        <v>646</v>
      </c>
      <c r="M146" s="98" t="s">
        <v>658</v>
      </c>
      <c r="N146" s="86"/>
    </row>
    <row r="147" spans="1:14" ht="26.25" thickBot="1" x14ac:dyDescent="0.3">
      <c r="A147" s="86"/>
      <c r="B147" s="86"/>
      <c r="C147" s="62"/>
      <c r="D147" s="4" t="s">
        <v>8</v>
      </c>
      <c r="E147" s="33" t="str">
        <f>D147&amp;" "&amp;VLOOKUP(A146,'Risk Tespit Formu '!A:E,5,FALSE)</f>
        <v>Sebep: Atama sürecinde şeffaflık ve prosedürlerin eksik uygulanması</v>
      </c>
      <c r="F147" s="62"/>
      <c r="G147" s="86"/>
      <c r="H147" s="86"/>
      <c r="I147" s="86"/>
      <c r="J147" s="85"/>
      <c r="K147" s="86"/>
      <c r="L147" s="62"/>
      <c r="M147" s="98"/>
      <c r="N147" s="86"/>
    </row>
    <row r="148" spans="1:14" ht="38.25" x14ac:dyDescent="0.25">
      <c r="A148" s="85">
        <v>94</v>
      </c>
      <c r="B148" s="85" t="s">
        <v>459</v>
      </c>
      <c r="C148" s="62" t="s">
        <v>67</v>
      </c>
      <c r="D148" s="5" t="s">
        <v>7</v>
      </c>
      <c r="E148" s="29" t="str">
        <f>D148&amp;" "&amp;VLOOKUP(A148,'Risk Tespit Formu '!A:E,4,FALSE)</f>
        <v xml:space="preserve">Risk:  Atama sürecinin yanlış veya usulsüz yürütülmesi
</v>
      </c>
      <c r="F148" s="57" t="s">
        <v>536</v>
      </c>
      <c r="G148" s="99">
        <f>'Risk Oylama Formu'!P150</f>
        <v>3</v>
      </c>
      <c r="H148" s="99">
        <f>'Risk Oylama Formu'!AA150</f>
        <v>1.4</v>
      </c>
      <c r="I148" s="85">
        <f>G148*H148</f>
        <v>4.1999999999999993</v>
      </c>
      <c r="J148" s="87" t="s">
        <v>465</v>
      </c>
      <c r="K148" s="57" t="s">
        <v>644</v>
      </c>
      <c r="L148" s="97" t="s">
        <v>646</v>
      </c>
      <c r="M148" s="108" t="s">
        <v>658</v>
      </c>
      <c r="N148" s="85"/>
    </row>
    <row r="149" spans="1:14" ht="39" thickBot="1" x14ac:dyDescent="0.3">
      <c r="A149" s="86"/>
      <c r="B149" s="86"/>
      <c r="C149" s="62"/>
      <c r="D149" s="4" t="s">
        <v>8</v>
      </c>
      <c r="E149" s="33" t="str">
        <f>D149&amp;" "&amp;VLOOKUP(A148,'Risk Tespit Formu '!A:E,5,FALSE)</f>
        <v xml:space="preserve">Sebep: Mevzuat ve prosedür bilgisinin eksik olması
</v>
      </c>
      <c r="F149" s="62"/>
      <c r="G149" s="86"/>
      <c r="H149" s="86"/>
      <c r="I149" s="86"/>
      <c r="J149" s="85"/>
      <c r="K149" s="86"/>
      <c r="L149" s="62"/>
      <c r="M149" s="98"/>
      <c r="N149" s="86"/>
    </row>
    <row r="150" spans="1:14" ht="25.5" x14ac:dyDescent="0.25">
      <c r="A150" s="85">
        <v>95</v>
      </c>
      <c r="B150" s="85" t="s">
        <v>459</v>
      </c>
      <c r="C150" s="62" t="s">
        <v>67</v>
      </c>
      <c r="D150" s="5" t="s">
        <v>7</v>
      </c>
      <c r="E150" s="29" t="str">
        <f>D150&amp;" "&amp;VLOOKUP(A150,'Risk Tespit Formu '!A:E,4,FALSE)</f>
        <v>Risk:  Atama belgelerinin hatalı veya eksik hazırlanması</v>
      </c>
      <c r="F150" s="57" t="s">
        <v>536</v>
      </c>
      <c r="G150" s="99">
        <f>'Risk Oylama Formu'!P152</f>
        <v>2.8</v>
      </c>
      <c r="H150" s="99">
        <f>'Risk Oylama Formu'!AA152</f>
        <v>1.5</v>
      </c>
      <c r="I150" s="85">
        <f>G150*H150</f>
        <v>4.1999999999999993</v>
      </c>
      <c r="J150" s="87" t="s">
        <v>465</v>
      </c>
      <c r="K150" s="57" t="s">
        <v>644</v>
      </c>
      <c r="L150" s="97" t="s">
        <v>646</v>
      </c>
      <c r="M150" s="98" t="s">
        <v>658</v>
      </c>
      <c r="N150" s="86"/>
    </row>
    <row r="151" spans="1:14" ht="26.25" thickBot="1" x14ac:dyDescent="0.3">
      <c r="A151" s="86"/>
      <c r="B151" s="86"/>
      <c r="C151" s="62"/>
      <c r="D151" s="4" t="s">
        <v>8</v>
      </c>
      <c r="E151" s="33" t="str">
        <f>D151&amp;" "&amp;VLOOKUP(A150,'Risk Tespit Formu '!A:E,5,FALSE)</f>
        <v>Sebep: Dikkatsizlik veya belge kontrol mekanizmalarının yetersizliği</v>
      </c>
      <c r="F151" s="62"/>
      <c r="G151" s="86"/>
      <c r="H151" s="86"/>
      <c r="I151" s="86"/>
      <c r="J151" s="85"/>
      <c r="K151" s="86"/>
      <c r="L151" s="62"/>
      <c r="M151" s="98"/>
      <c r="N151" s="86"/>
    </row>
    <row r="152" spans="1:14" ht="12.75" x14ac:dyDescent="0.25">
      <c r="A152" s="85">
        <v>96</v>
      </c>
      <c r="B152" s="85" t="s">
        <v>459</v>
      </c>
      <c r="C152" s="62" t="s">
        <v>67</v>
      </c>
      <c r="D152" s="5" t="s">
        <v>7</v>
      </c>
      <c r="E152" s="29" t="str">
        <f>D152&amp;" "&amp;VLOOKUP(A152,'Risk Tespit Formu '!A:E,4,FALSE)</f>
        <v>Risk:  Sürecin gecikmesi</v>
      </c>
      <c r="F152" s="57" t="s">
        <v>521</v>
      </c>
      <c r="G152" s="99">
        <f>'Risk Oylama Formu'!P154</f>
        <v>2.8</v>
      </c>
      <c r="H152" s="99">
        <f>'Risk Oylama Formu'!AA154</f>
        <v>1.3</v>
      </c>
      <c r="I152" s="85">
        <f t="shared" ref="I152" si="44">G152*H152</f>
        <v>3.6399999999999997</v>
      </c>
      <c r="J152" s="87" t="s">
        <v>465</v>
      </c>
      <c r="K152" s="57" t="s">
        <v>644</v>
      </c>
      <c r="L152" s="97" t="s">
        <v>646</v>
      </c>
      <c r="M152" s="98" t="s">
        <v>658</v>
      </c>
      <c r="N152" s="86"/>
    </row>
    <row r="153" spans="1:14" ht="26.25" thickBot="1" x14ac:dyDescent="0.3">
      <c r="A153" s="86"/>
      <c r="B153" s="86"/>
      <c r="C153" s="62"/>
      <c r="D153" s="4" t="s">
        <v>8</v>
      </c>
      <c r="E153" s="33" t="str">
        <f>D153&amp;" "&amp;VLOOKUP(A152,'Risk Tespit Formu '!A:E,5,FALSE)</f>
        <v>Sebep: Onay ve imza süreçlerinin yavaş işlemesi veya iş yükü fazlalığı</v>
      </c>
      <c r="F153" s="62"/>
      <c r="G153" s="86"/>
      <c r="H153" s="86"/>
      <c r="I153" s="86"/>
      <c r="J153" s="85"/>
      <c r="K153" s="86"/>
      <c r="L153" s="62"/>
      <c r="M153" s="98"/>
      <c r="N153" s="86"/>
    </row>
    <row r="154" spans="1:14" ht="12.75" x14ac:dyDescent="0.25">
      <c r="A154" s="85">
        <v>97</v>
      </c>
      <c r="B154" s="85" t="s">
        <v>459</v>
      </c>
      <c r="C154" s="62" t="s">
        <v>67</v>
      </c>
      <c r="D154" s="5" t="s">
        <v>7</v>
      </c>
      <c r="E154" s="29" t="str">
        <f>D154&amp;" "&amp;VLOOKUP(A154,'Risk Tespit Formu '!A:E,4,FALSE)</f>
        <v>Risk:  Kurumsal itibarın zarar görmesi</v>
      </c>
      <c r="F154" s="57" t="s">
        <v>539</v>
      </c>
      <c r="G154" s="99">
        <f>'Risk Oylama Formu'!P156</f>
        <v>4.8</v>
      </c>
      <c r="H154" s="99">
        <f>'Risk Oylama Formu'!AA156</f>
        <v>1.5</v>
      </c>
      <c r="I154" s="85">
        <f t="shared" ref="I154" si="45">G154*H154</f>
        <v>7.1999999999999993</v>
      </c>
      <c r="J154" s="87" t="s">
        <v>465</v>
      </c>
      <c r="K154" s="57" t="s">
        <v>644</v>
      </c>
      <c r="L154" s="97" t="s">
        <v>646</v>
      </c>
      <c r="M154" s="98" t="s">
        <v>658</v>
      </c>
      <c r="N154" s="86"/>
    </row>
    <row r="155" spans="1:14" ht="26.25" thickBot="1" x14ac:dyDescent="0.3">
      <c r="A155" s="86"/>
      <c r="B155" s="86"/>
      <c r="C155" s="62"/>
      <c r="D155" s="4" t="s">
        <v>8</v>
      </c>
      <c r="E155" s="33" t="str">
        <f>D155&amp;" "&amp;VLOOKUP(A154,'Risk Tespit Formu '!A:E,5,FALSE)</f>
        <v>Sebep: Atama sürecinde şeffaflık ve prosedürlerin eksik uygulanması</v>
      </c>
      <c r="F155" s="62"/>
      <c r="G155" s="86"/>
      <c r="H155" s="86"/>
      <c r="I155" s="86"/>
      <c r="J155" s="85"/>
      <c r="K155" s="86"/>
      <c r="L155" s="62"/>
      <c r="M155" s="98"/>
      <c r="N155" s="86"/>
    </row>
    <row r="156" spans="1:14" ht="38.25" x14ac:dyDescent="0.25">
      <c r="A156" s="85">
        <v>98</v>
      </c>
      <c r="B156" s="85" t="s">
        <v>459</v>
      </c>
      <c r="C156" s="57" t="s">
        <v>68</v>
      </c>
      <c r="D156" s="5" t="s">
        <v>7</v>
      </c>
      <c r="E156" s="29" t="str">
        <f>D156&amp;" "&amp;VLOOKUP(A156,'Risk Tespit Formu '!A:E,4,FALSE)</f>
        <v xml:space="preserve">Risk:  Atama sürecinin yanlış veya usulsüz yürütülmesi
</v>
      </c>
      <c r="F156" s="57" t="s">
        <v>536</v>
      </c>
      <c r="G156" s="99">
        <f>'Risk Oylama Formu'!P158</f>
        <v>2.8</v>
      </c>
      <c r="H156" s="99">
        <f>'Risk Oylama Formu'!AA158</f>
        <v>1.4</v>
      </c>
      <c r="I156" s="85">
        <f t="shared" ref="I156" si="46">G156*H156</f>
        <v>3.9199999999999995</v>
      </c>
      <c r="J156" s="87" t="s">
        <v>465</v>
      </c>
      <c r="K156" s="57" t="s">
        <v>644</v>
      </c>
      <c r="L156" s="97" t="s">
        <v>646</v>
      </c>
      <c r="M156" s="98" t="s">
        <v>658</v>
      </c>
      <c r="N156" s="86"/>
    </row>
    <row r="157" spans="1:14" ht="39" thickBot="1" x14ac:dyDescent="0.3">
      <c r="A157" s="86"/>
      <c r="B157" s="86"/>
      <c r="C157" s="62"/>
      <c r="D157" s="4" t="s">
        <v>8</v>
      </c>
      <c r="E157" s="33" t="str">
        <f>D157&amp;" "&amp;VLOOKUP(A156,'Risk Tespit Formu '!A:E,5,FALSE)</f>
        <v xml:space="preserve">Sebep: Mevzuat ve prosedür bilgisinin eksik olması
</v>
      </c>
      <c r="F157" s="62"/>
      <c r="G157" s="86"/>
      <c r="H157" s="86"/>
      <c r="I157" s="86"/>
      <c r="J157" s="85"/>
      <c r="K157" s="86"/>
      <c r="L157" s="62"/>
      <c r="M157" s="98"/>
      <c r="N157" s="86"/>
    </row>
    <row r="158" spans="1:14" ht="12.75" x14ac:dyDescent="0.25">
      <c r="A158" s="85">
        <v>102</v>
      </c>
      <c r="B158" s="85" t="s">
        <v>459</v>
      </c>
      <c r="C158" s="62" t="s">
        <v>69</v>
      </c>
      <c r="D158" s="5" t="s">
        <v>7</v>
      </c>
      <c r="E158" s="29" t="str">
        <f>D158&amp;" "&amp;VLOOKUP(A158,'Risk Tespit Formu '!A:E,4,FALSE)</f>
        <v>Risk:  Kurumsal itibarın zarar görmesi</v>
      </c>
      <c r="F158" s="57" t="s">
        <v>541</v>
      </c>
      <c r="G158" s="99">
        <f>'Risk Oylama Formu'!P160</f>
        <v>3</v>
      </c>
      <c r="H158" s="99">
        <f>'Risk Oylama Formu'!AA160</f>
        <v>1.2</v>
      </c>
      <c r="I158" s="85">
        <f t="shared" ref="I158" si="47">G158*H158</f>
        <v>3.5999999999999996</v>
      </c>
      <c r="J158" s="87" t="s">
        <v>465</v>
      </c>
      <c r="K158" s="57" t="s">
        <v>644</v>
      </c>
      <c r="L158" s="97" t="s">
        <v>646</v>
      </c>
      <c r="M158" s="98" t="s">
        <v>660</v>
      </c>
      <c r="N158" s="86"/>
    </row>
    <row r="159" spans="1:14" ht="26.25" thickBot="1" x14ac:dyDescent="0.3">
      <c r="A159" s="86"/>
      <c r="B159" s="86"/>
      <c r="C159" s="62"/>
      <c r="D159" s="4" t="s">
        <v>8</v>
      </c>
      <c r="E159" s="33" t="str">
        <f>D159&amp;" "&amp;VLOOKUP(A158,'Risk Tespit Formu '!A:E,5,FALSE)</f>
        <v>Sebep: Seçim sürecinde şeffaflık ve prosedürlerin eksik uygulanması</v>
      </c>
      <c r="F159" s="62"/>
      <c r="G159" s="86"/>
      <c r="H159" s="86"/>
      <c r="I159" s="86"/>
      <c r="J159" s="85"/>
      <c r="K159" s="86"/>
      <c r="L159" s="62"/>
      <c r="M159" s="98"/>
      <c r="N159" s="86"/>
    </row>
    <row r="160" spans="1:14" ht="25.5" x14ac:dyDescent="0.25">
      <c r="A160" s="85">
        <v>103</v>
      </c>
      <c r="B160" s="85" t="s">
        <v>459</v>
      </c>
      <c r="C160" s="62" t="s">
        <v>69</v>
      </c>
      <c r="D160" s="5" t="s">
        <v>7</v>
      </c>
      <c r="E160" s="29" t="str">
        <f>D160&amp;" "&amp;VLOOKUP(A160,'Risk Tespit Formu '!A:E,4,FALSE)</f>
        <v>Risk:  Yönetim kuruluna üye seçiminin usulsüz veya hatalı yapılması</v>
      </c>
      <c r="F160" s="57" t="s">
        <v>539</v>
      </c>
      <c r="G160" s="99">
        <f>'Risk Oylama Formu'!P162</f>
        <v>3.1</v>
      </c>
      <c r="H160" s="99">
        <f>'Risk Oylama Formu'!AA162</f>
        <v>1</v>
      </c>
      <c r="I160" s="85">
        <f t="shared" ref="I160" si="48">G160*H160</f>
        <v>3.1</v>
      </c>
      <c r="J160" s="87" t="s">
        <v>465</v>
      </c>
      <c r="K160" s="57" t="s">
        <v>644</v>
      </c>
      <c r="L160" s="97" t="s">
        <v>646</v>
      </c>
      <c r="M160" s="98" t="s">
        <v>661</v>
      </c>
      <c r="N160" s="86"/>
    </row>
    <row r="161" spans="1:14" ht="26.25" thickBot="1" x14ac:dyDescent="0.3">
      <c r="A161" s="86"/>
      <c r="B161" s="86"/>
      <c r="C161" s="62"/>
      <c r="D161" s="4" t="s">
        <v>8</v>
      </c>
      <c r="E161" s="33" t="str">
        <f>D161&amp;" "&amp;VLOOKUP(A160,'Risk Tespit Formu '!A:E,5,FALSE)</f>
        <v>Sebep: Mevzuat ve seçim prosedürlerinin eksik bilinmesi</v>
      </c>
      <c r="F161" s="62"/>
      <c r="G161" s="86"/>
      <c r="H161" s="86"/>
      <c r="I161" s="86"/>
      <c r="J161" s="85"/>
      <c r="K161" s="86"/>
      <c r="L161" s="62"/>
      <c r="M161" s="98"/>
      <c r="N161" s="86"/>
    </row>
    <row r="162" spans="1:14" ht="25.5" x14ac:dyDescent="0.25">
      <c r="A162" s="85">
        <v>104</v>
      </c>
      <c r="B162" s="85" t="s">
        <v>459</v>
      </c>
      <c r="C162" s="62" t="s">
        <v>69</v>
      </c>
      <c r="D162" s="5" t="s">
        <v>7</v>
      </c>
      <c r="E162" s="29" t="str">
        <f>D162&amp;" "&amp;VLOOKUP(A162,'Risk Tespit Formu '!A:E,4,FALSE)</f>
        <v>Risk:   Seçim belgelerinin hatalı veya eksik hazırlanması</v>
      </c>
      <c r="F162" s="57" t="s">
        <v>541</v>
      </c>
      <c r="G162" s="99">
        <f>'Risk Oylama Formu'!P164</f>
        <v>3.2</v>
      </c>
      <c r="H162" s="99">
        <f>'Risk Oylama Formu'!AA164</f>
        <v>1.1000000000000001</v>
      </c>
      <c r="I162" s="85">
        <f t="shared" ref="I162" si="49">G162*H162</f>
        <v>3.5200000000000005</v>
      </c>
      <c r="J162" s="87" t="s">
        <v>465</v>
      </c>
      <c r="K162" s="57" t="s">
        <v>644</v>
      </c>
      <c r="L162" s="97" t="s">
        <v>646</v>
      </c>
      <c r="M162" s="98" t="s">
        <v>662</v>
      </c>
      <c r="N162" s="86"/>
    </row>
    <row r="163" spans="1:14" ht="26.25" thickBot="1" x14ac:dyDescent="0.3">
      <c r="A163" s="86"/>
      <c r="B163" s="86"/>
      <c r="C163" s="62"/>
      <c r="D163" s="4" t="s">
        <v>8</v>
      </c>
      <c r="E163" s="33" t="str">
        <f>D163&amp;" "&amp;VLOOKUP(A162,'Risk Tespit Formu '!A:E,5,FALSE)</f>
        <v>Sebep: Dikkatsizlik veya belge kontrol mekanizmalarının yetersizliği</v>
      </c>
      <c r="F163" s="62"/>
      <c r="G163" s="86"/>
      <c r="H163" s="86"/>
      <c r="I163" s="86"/>
      <c r="J163" s="85"/>
      <c r="K163" s="86"/>
      <c r="L163" s="62"/>
      <c r="M163" s="98"/>
      <c r="N163" s="86"/>
    </row>
    <row r="164" spans="1:14" ht="12.75" x14ac:dyDescent="0.25">
      <c r="A164" s="85">
        <v>105</v>
      </c>
      <c r="B164" s="85" t="s">
        <v>459</v>
      </c>
      <c r="C164" s="62" t="s">
        <v>69</v>
      </c>
      <c r="D164" s="5" t="s">
        <v>7</v>
      </c>
      <c r="E164" s="29" t="str">
        <f>D164&amp;" "&amp;VLOOKUP(A164,'Risk Tespit Formu '!A:E,4,FALSE)</f>
        <v>Risk:  Sürecin gecikmesi</v>
      </c>
      <c r="F164" s="57" t="s">
        <v>541</v>
      </c>
      <c r="G164" s="99">
        <f>'Risk Oylama Formu'!P166</f>
        <v>2.8</v>
      </c>
      <c r="H164" s="99">
        <f>'Risk Oylama Formu'!AA166</f>
        <v>1</v>
      </c>
      <c r="I164" s="85">
        <f t="shared" ref="I164" si="50">G164*H164</f>
        <v>2.8</v>
      </c>
      <c r="J164" s="87" t="s">
        <v>465</v>
      </c>
      <c r="K164" s="57" t="s">
        <v>644</v>
      </c>
      <c r="L164" s="97" t="s">
        <v>646</v>
      </c>
      <c r="M164" s="98" t="s">
        <v>663</v>
      </c>
      <c r="N164" s="86"/>
    </row>
    <row r="165" spans="1:14" ht="26.25" thickBot="1" x14ac:dyDescent="0.3">
      <c r="A165" s="86"/>
      <c r="B165" s="86"/>
      <c r="C165" s="62"/>
      <c r="D165" s="4" t="s">
        <v>8</v>
      </c>
      <c r="E165" s="33" t="str">
        <f>D165&amp;" "&amp;VLOOKUP(A164,'Risk Tespit Formu '!A:E,5,FALSE)</f>
        <v>Sebep: Onay ve imza süreçlerinin yavaş işlemesi veya koordinasyon eksikliği</v>
      </c>
      <c r="F165" s="62"/>
      <c r="G165" s="86"/>
      <c r="H165" s="86"/>
      <c r="I165" s="86"/>
      <c r="J165" s="85"/>
      <c r="K165" s="86"/>
      <c r="L165" s="62"/>
      <c r="M165" s="98"/>
      <c r="N165" s="86"/>
    </row>
    <row r="166" spans="1:14" ht="12.75" x14ac:dyDescent="0.25">
      <c r="A166" s="85">
        <v>106</v>
      </c>
      <c r="B166" s="85" t="s">
        <v>459</v>
      </c>
      <c r="C166" s="62" t="s">
        <v>70</v>
      </c>
      <c r="D166" s="5" t="s">
        <v>7</v>
      </c>
      <c r="E166" s="29" t="str">
        <f>D166&amp;" "&amp;VLOOKUP(A166,'Risk Tespit Formu '!A:E,4,FALSE)</f>
        <v>Risk:  Kurumsal itibarın zarar görmesi</v>
      </c>
      <c r="F166" s="57" t="s">
        <v>541</v>
      </c>
      <c r="G166" s="99">
        <f>'Risk Oylama Formu'!P168</f>
        <v>3</v>
      </c>
      <c r="H166" s="99">
        <f>'Risk Oylama Formu'!AA168</f>
        <v>1.1000000000000001</v>
      </c>
      <c r="I166" s="85">
        <f>G166*H166</f>
        <v>3.3000000000000003</v>
      </c>
      <c r="J166" s="87" t="s">
        <v>465</v>
      </c>
      <c r="K166" s="57" t="s">
        <v>644</v>
      </c>
      <c r="L166" s="97" t="s">
        <v>646</v>
      </c>
      <c r="M166" s="108" t="s">
        <v>657</v>
      </c>
      <c r="N166" s="85"/>
    </row>
    <row r="167" spans="1:14" ht="26.25" thickBot="1" x14ac:dyDescent="0.3">
      <c r="A167" s="86"/>
      <c r="B167" s="86"/>
      <c r="C167" s="62"/>
      <c r="D167" s="4" t="s">
        <v>8</v>
      </c>
      <c r="E167" s="33" t="str">
        <f>D167&amp;" "&amp;VLOOKUP(A166,'Risk Tespit Formu '!A:E,5,FALSE)</f>
        <v>Sebep: Atama sürecinde şeffaflık ve prosedürlerin eksik uygulanması</v>
      </c>
      <c r="F167" s="62"/>
      <c r="G167" s="86"/>
      <c r="H167" s="86"/>
      <c r="I167" s="86"/>
      <c r="J167" s="85"/>
      <c r="K167" s="86"/>
      <c r="L167" s="62"/>
      <c r="M167" s="98"/>
      <c r="N167" s="86"/>
    </row>
    <row r="168" spans="1:14" ht="25.5" x14ac:dyDescent="0.25">
      <c r="A168" s="85">
        <v>107</v>
      </c>
      <c r="B168" s="85" t="s">
        <v>459</v>
      </c>
      <c r="C168" s="62" t="s">
        <v>70</v>
      </c>
      <c r="D168" s="5" t="s">
        <v>7</v>
      </c>
      <c r="E168" s="29" t="str">
        <f>D168&amp;" "&amp;VLOOKUP(A168,'Risk Tespit Formu '!A:E,4,FALSE)</f>
        <v>Risk:  Görevlendirme sürecinin yanlış veya usulsüz yürütülmesi</v>
      </c>
      <c r="F168" s="57" t="s">
        <v>542</v>
      </c>
      <c r="G168" s="99">
        <f>'Risk Oylama Formu'!P170</f>
        <v>3.2</v>
      </c>
      <c r="H168" s="99">
        <f>'Risk Oylama Formu'!AA170</f>
        <v>1.2</v>
      </c>
      <c r="I168" s="85">
        <f>G168*H168</f>
        <v>3.84</v>
      </c>
      <c r="J168" s="87" t="s">
        <v>465</v>
      </c>
      <c r="K168" s="57" t="s">
        <v>644</v>
      </c>
      <c r="L168" s="97" t="s">
        <v>646</v>
      </c>
      <c r="M168" s="98" t="s">
        <v>662</v>
      </c>
      <c r="N168" s="86"/>
    </row>
    <row r="169" spans="1:14" ht="26.25" thickBot="1" x14ac:dyDescent="0.3">
      <c r="A169" s="86"/>
      <c r="B169" s="86"/>
      <c r="C169" s="62"/>
      <c r="D169" s="4" t="s">
        <v>8</v>
      </c>
      <c r="E169" s="33" t="str">
        <f>D169&amp;" "&amp;VLOOKUP(A168,'Risk Tespit Formu '!A:E,5,FALSE)</f>
        <v>Sebep: Mevzuat ve prosedür bilgisinin eksik olması</v>
      </c>
      <c r="F169" s="62"/>
      <c r="G169" s="86"/>
      <c r="H169" s="86"/>
      <c r="I169" s="86"/>
      <c r="J169" s="85"/>
      <c r="K169" s="86"/>
      <c r="L169" s="62"/>
      <c r="M169" s="98"/>
      <c r="N169" s="86"/>
    </row>
    <row r="170" spans="1:14" ht="25.5" x14ac:dyDescent="0.25">
      <c r="A170" s="85">
        <v>108</v>
      </c>
      <c r="B170" s="85" t="s">
        <v>459</v>
      </c>
      <c r="C170" s="62" t="s">
        <v>70</v>
      </c>
      <c r="D170" s="5" t="s">
        <v>7</v>
      </c>
      <c r="E170" s="29" t="str">
        <f>D170&amp;" "&amp;VLOOKUP(A170,'Risk Tespit Formu '!A:E,4,FALSE)</f>
        <v>Risk:   Görevlendirme belgelerinin hatalı veya eksik hazırlanması</v>
      </c>
      <c r="F170" s="57" t="s">
        <v>543</v>
      </c>
      <c r="G170" s="99">
        <f>'Risk Oylama Formu'!P172</f>
        <v>2.2999999999999998</v>
      </c>
      <c r="H170" s="99">
        <f>'Risk Oylama Formu'!AA172</f>
        <v>1</v>
      </c>
      <c r="I170" s="85">
        <f t="shared" ref="I170" si="51">G170*H170</f>
        <v>2.2999999999999998</v>
      </c>
      <c r="J170" s="87" t="s">
        <v>465</v>
      </c>
      <c r="K170" s="57" t="s">
        <v>644</v>
      </c>
      <c r="L170" s="97" t="s">
        <v>646</v>
      </c>
      <c r="M170" s="98" t="s">
        <v>664</v>
      </c>
      <c r="N170" s="86"/>
    </row>
    <row r="171" spans="1:14" ht="26.25" thickBot="1" x14ac:dyDescent="0.3">
      <c r="A171" s="86"/>
      <c r="B171" s="86"/>
      <c r="C171" s="62"/>
      <c r="D171" s="4" t="s">
        <v>8</v>
      </c>
      <c r="E171" s="33" t="str">
        <f>D171&amp;" "&amp;VLOOKUP(A170,'Risk Tespit Formu '!A:E,5,FALSE)</f>
        <v>Sebep: Dikkatsizlik veya belge kontrol mekanizmalarının yetersizliği</v>
      </c>
      <c r="F171" s="62"/>
      <c r="G171" s="86"/>
      <c r="H171" s="86"/>
      <c r="I171" s="86"/>
      <c r="J171" s="85"/>
      <c r="K171" s="86"/>
      <c r="L171" s="62"/>
      <c r="M171" s="98"/>
      <c r="N171" s="86"/>
    </row>
    <row r="172" spans="1:14" ht="22.5" customHeight="1" x14ac:dyDescent="0.25">
      <c r="A172" s="85">
        <v>109</v>
      </c>
      <c r="B172" s="85" t="s">
        <v>459</v>
      </c>
      <c r="C172" s="62" t="s">
        <v>70</v>
      </c>
      <c r="D172" s="5" t="s">
        <v>7</v>
      </c>
      <c r="E172" s="29" t="str">
        <f>D172&amp;" "&amp;VLOOKUP(A172,'Risk Tespit Formu '!A:E,4,FALSE)</f>
        <v>Risk:  Sürecin gecikmesi</v>
      </c>
      <c r="F172" s="57" t="s">
        <v>540</v>
      </c>
      <c r="G172" s="99">
        <f>'Risk Oylama Formu'!P174</f>
        <v>2.7</v>
      </c>
      <c r="H172" s="99">
        <f>'Risk Oylama Formu'!AA174</f>
        <v>1.2</v>
      </c>
      <c r="I172" s="85">
        <f t="shared" ref="I172" si="52">G172*H172</f>
        <v>3.24</v>
      </c>
      <c r="J172" s="87" t="s">
        <v>465</v>
      </c>
      <c r="K172" s="57" t="s">
        <v>644</v>
      </c>
      <c r="L172" s="97" t="s">
        <v>646</v>
      </c>
      <c r="M172" s="98" t="s">
        <v>658</v>
      </c>
      <c r="N172" s="86"/>
    </row>
    <row r="173" spans="1:14" ht="33.75" customHeight="1" thickBot="1" x14ac:dyDescent="0.3">
      <c r="A173" s="86"/>
      <c r="B173" s="86"/>
      <c r="C173" s="62"/>
      <c r="D173" s="4" t="s">
        <v>8</v>
      </c>
      <c r="E173" s="33" t="str">
        <f>D173&amp;" "&amp;VLOOKUP(A172,'Risk Tespit Formu '!A:E,5,FALSE)</f>
        <v>Sebep: Onay ve imza süreçlerinin yavaş işlemesi veya iş yükü fazlalığı</v>
      </c>
      <c r="F173" s="62"/>
      <c r="G173" s="86"/>
      <c r="H173" s="86"/>
      <c r="I173" s="86"/>
      <c r="J173" s="85"/>
      <c r="K173" s="86"/>
      <c r="L173" s="62"/>
      <c r="M173" s="98"/>
      <c r="N173" s="86"/>
    </row>
    <row r="174" spans="1:14" ht="25.5" x14ac:dyDescent="0.25">
      <c r="A174" s="85">
        <v>110</v>
      </c>
      <c r="B174" s="85" t="s">
        <v>459</v>
      </c>
      <c r="C174" s="57" t="s">
        <v>71</v>
      </c>
      <c r="D174" s="5" t="s">
        <v>7</v>
      </c>
      <c r="E174" s="29" t="str">
        <f>D174&amp;" "&amp;VLOOKUP(A174,'Risk Tespit Formu '!A:E,4,FALSE)</f>
        <v>Risk:  Denetim veya tatbikat eksikliği nedeniyle uygulamada hatalar çıkması</v>
      </c>
      <c r="F174" s="57" t="s">
        <v>544</v>
      </c>
      <c r="G174" s="99">
        <f>'Risk Oylama Formu'!P176</f>
        <v>5.6</v>
      </c>
      <c r="H174" s="99">
        <f>'Risk Oylama Formu'!AA176</f>
        <v>1.6</v>
      </c>
      <c r="I174" s="85">
        <f t="shared" ref="I174" si="53">G174*H174</f>
        <v>8.9599999999999991</v>
      </c>
      <c r="J174" s="87" t="s">
        <v>465</v>
      </c>
      <c r="K174" s="57" t="s">
        <v>644</v>
      </c>
      <c r="L174" s="97" t="s">
        <v>646</v>
      </c>
      <c r="M174" s="98" t="s">
        <v>658</v>
      </c>
      <c r="N174" s="86"/>
    </row>
    <row r="175" spans="1:14" ht="26.25" thickBot="1" x14ac:dyDescent="0.3">
      <c r="A175" s="86"/>
      <c r="B175" s="86"/>
      <c r="C175" s="62"/>
      <c r="D175" s="4" t="s">
        <v>8</v>
      </c>
      <c r="E175" s="33" t="str">
        <f>D175&amp;" "&amp;VLOOKUP(A174,'Risk Tespit Formu '!A:E,5,FALSE)</f>
        <v>Sebep:  Düzenli tatbikat ve iç denetim programlarının oluşturulmaması</v>
      </c>
      <c r="F175" s="62"/>
      <c r="G175" s="86"/>
      <c r="H175" s="86"/>
      <c r="I175" s="86"/>
      <c r="J175" s="85"/>
      <c r="K175" s="86"/>
      <c r="L175" s="62"/>
      <c r="M175" s="98"/>
      <c r="N175" s="86"/>
    </row>
    <row r="176" spans="1:14" ht="25.5" x14ac:dyDescent="0.25">
      <c r="A176" s="85">
        <v>111</v>
      </c>
      <c r="B176" s="85" t="s">
        <v>459</v>
      </c>
      <c r="C176" s="57" t="s">
        <v>71</v>
      </c>
      <c r="D176" s="5" t="s">
        <v>7</v>
      </c>
      <c r="E176" s="29" t="str">
        <f>D176&amp;" "&amp;VLOOKUP(A176,'Risk Tespit Formu '!A:E,4,FALSE)</f>
        <v>Risk:  Tahliye veya acil durum planın uygulanamaması</v>
      </c>
      <c r="F176" s="57" t="s">
        <v>544</v>
      </c>
      <c r="G176" s="99">
        <f>'Risk Oylama Formu'!P178</f>
        <v>3</v>
      </c>
      <c r="H176" s="99">
        <f>'Risk Oylama Formu'!AA178</f>
        <v>1.1000000000000001</v>
      </c>
      <c r="I176" s="85">
        <f t="shared" ref="I176" si="54">G176*H176</f>
        <v>3.3000000000000003</v>
      </c>
      <c r="J176" s="87" t="s">
        <v>465</v>
      </c>
      <c r="K176" s="57" t="s">
        <v>644</v>
      </c>
      <c r="L176" s="97" t="s">
        <v>646</v>
      </c>
      <c r="M176" s="98" t="s">
        <v>658</v>
      </c>
      <c r="N176" s="86"/>
    </row>
    <row r="177" spans="1:14" ht="39" thickBot="1" x14ac:dyDescent="0.3">
      <c r="A177" s="86"/>
      <c r="B177" s="86"/>
      <c r="C177" s="62"/>
      <c r="D177" s="4" t="s">
        <v>8</v>
      </c>
      <c r="E177" s="33" t="str">
        <f>D177&amp;" "&amp;VLOOKUP(A176,'Risk Tespit Formu '!A:E,5,FALSE)</f>
        <v>Sebep: Planın pratik testlerle doğrulanmamış olması ve personel eğitimsizliği</v>
      </c>
      <c r="F177" s="62"/>
      <c r="G177" s="86"/>
      <c r="H177" s="86"/>
      <c r="I177" s="86"/>
      <c r="J177" s="85"/>
      <c r="K177" s="86"/>
      <c r="L177" s="62"/>
      <c r="M177" s="98"/>
      <c r="N177" s="86"/>
    </row>
    <row r="178" spans="1:14" ht="25.5" x14ac:dyDescent="0.25">
      <c r="A178" s="85">
        <v>112</v>
      </c>
      <c r="B178" s="85" t="s">
        <v>459</v>
      </c>
      <c r="C178" s="57" t="s">
        <v>71</v>
      </c>
      <c r="D178" s="5" t="s">
        <v>7</v>
      </c>
      <c r="E178" s="29" t="str">
        <f>D178&amp;" "&amp;VLOOKUP(A178,'Risk Tespit Formu '!A:E,4,FALSE)</f>
        <v>Risk:  Planların güncel mevzuat ve tehditlere uygun olmaması</v>
      </c>
      <c r="F178" s="57" t="s">
        <v>545</v>
      </c>
      <c r="G178" s="99">
        <f>'Risk Oylama Formu'!P180</f>
        <v>3.1</v>
      </c>
      <c r="H178" s="99">
        <f>'Risk Oylama Formu'!AA180</f>
        <v>1.2</v>
      </c>
      <c r="I178" s="85">
        <f>G178*H178</f>
        <v>3.7199999999999998</v>
      </c>
      <c r="J178" s="87" t="s">
        <v>465</v>
      </c>
      <c r="K178" s="57" t="s">
        <v>644</v>
      </c>
      <c r="L178" s="97" t="s">
        <v>646</v>
      </c>
      <c r="M178" s="108" t="s">
        <v>658</v>
      </c>
      <c r="N178" s="85"/>
    </row>
    <row r="179" spans="1:14" ht="39" thickBot="1" x14ac:dyDescent="0.3">
      <c r="A179" s="86"/>
      <c r="B179" s="86"/>
      <c r="C179" s="62"/>
      <c r="D179" s="4" t="s">
        <v>8</v>
      </c>
      <c r="E179" s="33" t="str">
        <f>D179&amp;" "&amp;VLOOKUP(A178,'Risk Tespit Formu '!A:E,5,FALSE)</f>
        <v>Sebep: Planların periyodik gözden geçirilmemesi ve tehdit değerlendirmesi eksikliği</v>
      </c>
      <c r="F179" s="62"/>
      <c r="G179" s="86"/>
      <c r="H179" s="86"/>
      <c r="I179" s="86"/>
      <c r="J179" s="85"/>
      <c r="K179" s="86"/>
      <c r="L179" s="62"/>
      <c r="M179" s="98"/>
      <c r="N179" s="86"/>
    </row>
    <row r="180" spans="1:14" ht="25.5" x14ac:dyDescent="0.25">
      <c r="A180" s="85">
        <v>113</v>
      </c>
      <c r="B180" s="85" t="s">
        <v>459</v>
      </c>
      <c r="C180" s="57" t="s">
        <v>71</v>
      </c>
      <c r="D180" s="5" t="s">
        <v>7</v>
      </c>
      <c r="E180" s="29" t="str">
        <f>D180&amp;" "&amp;VLOOKUP(A180,'Risk Tespit Formu '!A:E,4,FALSE)</f>
        <v>Risk:  Sabotaj veya güvenlik olaylarına karşı yeterli önlem alınmaması</v>
      </c>
      <c r="F180" s="57" t="s">
        <v>545</v>
      </c>
      <c r="G180" s="99">
        <f>'Risk Oylama Formu'!P182</f>
        <v>2.9</v>
      </c>
      <c r="H180" s="99">
        <f>'Risk Oylama Formu'!AA182</f>
        <v>1.3</v>
      </c>
      <c r="I180" s="85">
        <f>G180*H180</f>
        <v>3.77</v>
      </c>
      <c r="J180" s="87" t="s">
        <v>465</v>
      </c>
      <c r="K180" s="57" t="s">
        <v>644</v>
      </c>
      <c r="L180" s="97" t="s">
        <v>646</v>
      </c>
      <c r="M180" s="98" t="s">
        <v>658</v>
      </c>
      <c r="N180" s="86"/>
    </row>
    <row r="181" spans="1:14" ht="26.25" thickBot="1" x14ac:dyDescent="0.3">
      <c r="A181" s="86"/>
      <c r="B181" s="86"/>
      <c r="C181" s="62"/>
      <c r="D181" s="4" t="s">
        <v>8</v>
      </c>
      <c r="E181" s="33" t="str">
        <f>D181&amp;" "&amp;VLOOKUP(A180,'Risk Tespit Formu '!A:E,5,FALSE)</f>
        <v>Sebep: Risk analizi ve kritik varlık tespit çalışmalarının eksik yapılması</v>
      </c>
      <c r="F181" s="62"/>
      <c r="G181" s="86"/>
      <c r="H181" s="86"/>
      <c r="I181" s="86"/>
      <c r="J181" s="85"/>
      <c r="K181" s="86"/>
      <c r="L181" s="62"/>
      <c r="M181" s="98"/>
      <c r="N181" s="86"/>
    </row>
    <row r="182" spans="1:14" ht="25.5" x14ac:dyDescent="0.25">
      <c r="A182" s="85">
        <v>114</v>
      </c>
      <c r="B182" s="85" t="s">
        <v>459</v>
      </c>
      <c r="C182" s="57" t="s">
        <v>71</v>
      </c>
      <c r="D182" s="5" t="s">
        <v>7</v>
      </c>
      <c r="E182" s="29" t="str">
        <f>D182&amp;" "&amp;VLOOKUP(A182,'Risk Tespit Formu '!A:E,4,FALSE)</f>
        <v>Risk:  Tahliye/eylem sırasında iletişim kopması ve koordinasyon hatası</v>
      </c>
      <c r="F182" s="57" t="s">
        <v>545</v>
      </c>
      <c r="G182" s="99">
        <f>'Risk Oylama Formu'!P184</f>
        <v>4.8</v>
      </c>
      <c r="H182" s="99">
        <f>'Risk Oylama Formu'!AA184</f>
        <v>2.5</v>
      </c>
      <c r="I182" s="85">
        <f t="shared" ref="I182" si="55">G182*H182</f>
        <v>12</v>
      </c>
      <c r="J182" s="87" t="s">
        <v>465</v>
      </c>
      <c r="K182" s="57" t="s">
        <v>644</v>
      </c>
      <c r="L182" s="97" t="s">
        <v>646</v>
      </c>
      <c r="M182" s="98" t="s">
        <v>658</v>
      </c>
      <c r="N182" s="86"/>
    </row>
    <row r="183" spans="1:14" ht="39" thickBot="1" x14ac:dyDescent="0.3">
      <c r="A183" s="86"/>
      <c r="B183" s="86"/>
      <c r="C183" s="62"/>
      <c r="D183" s="4" t="s">
        <v>8</v>
      </c>
      <c r="E183" s="33" t="str">
        <f>D183&amp;" "&amp;VLOOKUP(A182,'Risk Tespit Formu '!A:E,5,FALSE)</f>
        <v>Sebep: İletişim kanallarının yedeklenmemesi ve rol/taşınmaz sorumluluklarının net olmaması</v>
      </c>
      <c r="F183" s="62"/>
      <c r="G183" s="86"/>
      <c r="H183" s="86"/>
      <c r="I183" s="86"/>
      <c r="J183" s="85"/>
      <c r="K183" s="86"/>
      <c r="L183" s="62"/>
      <c r="M183" s="98"/>
      <c r="N183" s="86"/>
    </row>
    <row r="184" spans="1:14" ht="12.75" x14ac:dyDescent="0.25">
      <c r="A184" s="85">
        <v>115</v>
      </c>
      <c r="B184" s="85" t="s">
        <v>459</v>
      </c>
      <c r="C184" s="57" t="s">
        <v>71</v>
      </c>
      <c r="D184" s="5" t="s">
        <v>7</v>
      </c>
      <c r="E184" s="29" t="e">
        <f>D184&amp;" "&amp;VLOOKUP(A184,'Risk Tespit Formu '!A:E,4,FALSE)</f>
        <v>#N/A</v>
      </c>
      <c r="F184" s="57" t="s">
        <v>545</v>
      </c>
      <c r="G184" s="99" t="e">
        <f>'Risk Oylama Formu'!#REF!</f>
        <v>#REF!</v>
      </c>
      <c r="H184" s="99" t="e">
        <f>'Risk Oylama Formu'!#REF!</f>
        <v>#REF!</v>
      </c>
      <c r="I184" s="85" t="e">
        <f t="shared" ref="I184" si="56">G184*H184</f>
        <v>#REF!</v>
      </c>
      <c r="J184" s="87" t="s">
        <v>465</v>
      </c>
      <c r="K184" s="57" t="s">
        <v>644</v>
      </c>
      <c r="L184" s="97" t="s">
        <v>646</v>
      </c>
      <c r="M184" s="98" t="s">
        <v>658</v>
      </c>
      <c r="N184" s="86"/>
    </row>
    <row r="185" spans="1:14" ht="13.5" thickBot="1" x14ac:dyDescent="0.3">
      <c r="A185" s="86"/>
      <c r="B185" s="86"/>
      <c r="C185" s="62"/>
      <c r="D185" s="4" t="s">
        <v>8</v>
      </c>
      <c r="E185" s="33" t="e">
        <f>D185&amp;" "&amp;VLOOKUP(A184,'Risk Tespit Formu '!A:E,5,FALSE)</f>
        <v>#N/A</v>
      </c>
      <c r="F185" s="62"/>
      <c r="G185" s="86"/>
      <c r="H185" s="86"/>
      <c r="I185" s="86"/>
      <c r="J185" s="85"/>
      <c r="K185" s="86"/>
      <c r="L185" s="62"/>
      <c r="M185" s="98"/>
      <c r="N185" s="86"/>
    </row>
    <row r="186" spans="1:14" ht="38.25" x14ac:dyDescent="0.25">
      <c r="A186" s="85">
        <v>116</v>
      </c>
      <c r="B186" s="85" t="s">
        <v>459</v>
      </c>
      <c r="C186" s="57" t="s">
        <v>71</v>
      </c>
      <c r="D186" s="5" t="s">
        <v>7</v>
      </c>
      <c r="E186" s="29" t="str">
        <f>D186&amp;" "&amp;VLOOKUP(A186,'Risk Tespit Formu '!A:E,4,FALSE)</f>
        <v>Risk:  Kaynak (ekipman, alan, personel) yetersizliği nedeniyle planın uygulanamaması</v>
      </c>
      <c r="F186" s="57" t="s">
        <v>545</v>
      </c>
      <c r="G186" s="99">
        <f>'Risk Oylama Formu'!P186</f>
        <v>4.8</v>
      </c>
      <c r="H186" s="99">
        <f>'Risk Oylama Formu'!AA186</f>
        <v>2.5</v>
      </c>
      <c r="I186" s="85">
        <f t="shared" ref="I186" si="57">G186*H186</f>
        <v>12</v>
      </c>
      <c r="J186" s="87" t="s">
        <v>465</v>
      </c>
      <c r="K186" s="57" t="s">
        <v>644</v>
      </c>
      <c r="L186" s="97" t="s">
        <v>646</v>
      </c>
      <c r="M186" s="98" t="s">
        <v>665</v>
      </c>
      <c r="N186" s="86"/>
    </row>
    <row r="187" spans="1:14" ht="26.25" thickBot="1" x14ac:dyDescent="0.3">
      <c r="A187" s="86"/>
      <c r="B187" s="86"/>
      <c r="C187" s="62"/>
      <c r="D187" s="4" t="s">
        <v>8</v>
      </c>
      <c r="E187" s="33" t="str">
        <f>D187&amp;" "&amp;VLOOKUP(A186,'Risk Tespit Formu '!A:E,5,FALSE)</f>
        <v>Sebep: Kaynak ihtiyacı planlamasının yapılmaması veya bütçe kısıtları</v>
      </c>
      <c r="F187" s="62"/>
      <c r="G187" s="86"/>
      <c r="H187" s="86"/>
      <c r="I187" s="86"/>
      <c r="J187" s="85"/>
      <c r="K187" s="86"/>
      <c r="L187" s="62"/>
      <c r="M187" s="98"/>
      <c r="N187" s="86"/>
    </row>
    <row r="188" spans="1:14" ht="25.5" x14ac:dyDescent="0.25">
      <c r="A188" s="85">
        <v>117</v>
      </c>
      <c r="B188" s="85" t="s">
        <v>459</v>
      </c>
      <c r="C188" s="62" t="s">
        <v>72</v>
      </c>
      <c r="D188" s="5" t="s">
        <v>7</v>
      </c>
      <c r="E188" s="29" t="str">
        <f>D188&amp;" "&amp;VLOOKUP(A188,'Risk Tespit Formu '!A:E,4,FALSE)</f>
        <v>Risk:  Vekalet yetkisinin hatalı veya usulsüz verilmesi</v>
      </c>
      <c r="F188" s="57" t="s">
        <v>542</v>
      </c>
      <c r="G188" s="99">
        <f>'Risk Oylama Formu'!P188</f>
        <v>4.5999999999999996</v>
      </c>
      <c r="H188" s="99">
        <f>'Risk Oylama Formu'!AA188</f>
        <v>1.1000000000000001</v>
      </c>
      <c r="I188" s="85">
        <f t="shared" ref="I188" si="58">G188*H188</f>
        <v>5.0599999999999996</v>
      </c>
      <c r="J188" s="87" t="s">
        <v>465</v>
      </c>
      <c r="K188" s="57" t="s">
        <v>644</v>
      </c>
      <c r="L188" s="97" t="s">
        <v>646</v>
      </c>
      <c r="M188" s="98" t="s">
        <v>685</v>
      </c>
      <c r="N188" s="86"/>
    </row>
    <row r="189" spans="1:14" ht="39" thickBot="1" x14ac:dyDescent="0.3">
      <c r="A189" s="86"/>
      <c r="B189" s="86"/>
      <c r="C189" s="62"/>
      <c r="D189" s="4" t="s">
        <v>8</v>
      </c>
      <c r="E189" s="33" t="str">
        <f>D189&amp;" "&amp;VLOOKUP(A188,'Risk Tespit Formu '!A:E,5,FALSE)</f>
        <v>Sebep: Mevzuat ve prosedür bilgisinin eksik olması veya yetki devrinin yanlış yapılması</v>
      </c>
      <c r="F189" s="62"/>
      <c r="G189" s="86"/>
      <c r="H189" s="86"/>
      <c r="I189" s="86"/>
      <c r="J189" s="85"/>
      <c r="K189" s="86"/>
      <c r="L189" s="62"/>
      <c r="M189" s="98"/>
      <c r="N189" s="86"/>
    </row>
    <row r="190" spans="1:14" ht="25.5" x14ac:dyDescent="0.25">
      <c r="A190" s="85">
        <v>118</v>
      </c>
      <c r="B190" s="85" t="s">
        <v>459</v>
      </c>
      <c r="C190" s="62" t="s">
        <v>72</v>
      </c>
      <c r="D190" s="5" t="s">
        <v>7</v>
      </c>
      <c r="E190" s="29" t="str">
        <f>D190&amp;" "&amp;VLOOKUP(A190,'Risk Tespit Formu '!A:E,4,FALSE)</f>
        <v>Risk:  Vekalet sürecinin gecikmesi veya aksaması</v>
      </c>
      <c r="F190" s="57" t="s">
        <v>542</v>
      </c>
      <c r="G190" s="99">
        <f>'Risk Oylama Formu'!P190</f>
        <v>3.4</v>
      </c>
      <c r="H190" s="99">
        <f>'Risk Oylama Formu'!AA190</f>
        <v>1</v>
      </c>
      <c r="I190" s="85">
        <f>G190*H190</f>
        <v>3.4</v>
      </c>
      <c r="J190" s="87" t="s">
        <v>465</v>
      </c>
      <c r="K190" s="57" t="s">
        <v>644</v>
      </c>
      <c r="L190" s="97" t="s">
        <v>646</v>
      </c>
      <c r="M190" s="108" t="s">
        <v>685</v>
      </c>
      <c r="N190" s="85"/>
    </row>
    <row r="191" spans="1:14" ht="26.25" thickBot="1" x14ac:dyDescent="0.3">
      <c r="A191" s="86"/>
      <c r="B191" s="86"/>
      <c r="C191" s="62"/>
      <c r="D191" s="4" t="s">
        <v>8</v>
      </c>
      <c r="E191" s="33" t="str">
        <f>D191&amp;" "&amp;VLOOKUP(A190,'Risk Tespit Formu '!A:E,5,FALSE)</f>
        <v>Sebep: Onay ve imza süreçlerinin yavaş işlemesi veya koordinasyon eksikliği</v>
      </c>
      <c r="F191" s="62"/>
      <c r="G191" s="86"/>
      <c r="H191" s="86"/>
      <c r="I191" s="86"/>
      <c r="J191" s="85"/>
      <c r="K191" s="86"/>
      <c r="L191" s="62"/>
      <c r="M191" s="98"/>
      <c r="N191" s="86"/>
    </row>
    <row r="192" spans="1:14" ht="38.25" x14ac:dyDescent="0.25">
      <c r="A192" s="85">
        <v>119</v>
      </c>
      <c r="B192" s="85" t="s">
        <v>459</v>
      </c>
      <c r="C192" s="62" t="s">
        <v>361</v>
      </c>
      <c r="D192" s="5" t="s">
        <v>7</v>
      </c>
      <c r="E192" s="29" t="str">
        <f>D192&amp;" "&amp;VLOOKUP(A192,'Risk Tespit Formu '!A:E,4,FALSE)</f>
        <v>Risk:  Güncel mevzuat değişikliklerinin takip edilmemesi nedeniyle hatalı karar verilmesi</v>
      </c>
      <c r="F192" s="57" t="s">
        <v>542</v>
      </c>
      <c r="G192" s="99">
        <f>'Risk Oylama Formu'!P192</f>
        <v>2.9</v>
      </c>
      <c r="H192" s="99">
        <f>'Risk Oylama Formu'!AA192</f>
        <v>1.4</v>
      </c>
      <c r="I192" s="85">
        <f>G192*H192</f>
        <v>4.0599999999999996</v>
      </c>
      <c r="J192" s="87" t="s">
        <v>465</v>
      </c>
      <c r="K192" s="57" t="s">
        <v>644</v>
      </c>
      <c r="L192" s="97" t="s">
        <v>646</v>
      </c>
      <c r="M192" s="98" t="s">
        <v>685</v>
      </c>
      <c r="N192" s="86"/>
    </row>
    <row r="193" spans="1:14" ht="26.25" thickBot="1" x14ac:dyDescent="0.3">
      <c r="A193" s="86"/>
      <c r="B193" s="86"/>
      <c r="C193" s="62"/>
      <c r="D193" s="4" t="s">
        <v>8</v>
      </c>
      <c r="E193" s="33" t="str">
        <f>D193&amp;" "&amp;VLOOKUP(A192,'Risk Tespit Formu '!A:E,5,FALSE)</f>
        <v>Sebep: Takip görevinin kişilere bağlı (otomasyon dışı) yürütülmesi</v>
      </c>
      <c r="F193" s="62"/>
      <c r="G193" s="86"/>
      <c r="H193" s="86"/>
      <c r="I193" s="86"/>
      <c r="J193" s="85"/>
      <c r="K193" s="86"/>
      <c r="L193" s="62"/>
      <c r="M193" s="98"/>
      <c r="N193" s="86"/>
    </row>
    <row r="194" spans="1:14" ht="25.5" x14ac:dyDescent="0.25">
      <c r="A194" s="85">
        <v>120</v>
      </c>
      <c r="B194" s="85" t="s">
        <v>459</v>
      </c>
      <c r="C194" s="62" t="s">
        <v>361</v>
      </c>
      <c r="D194" s="5" t="s">
        <v>7</v>
      </c>
      <c r="E194" s="29" t="str">
        <f>D194&amp;" "&amp;VLOOKUP(A194,'Risk Tespit Formu '!A:E,4,FALSE)</f>
        <v>Risk:  Soruşturmacının tarafsız olmaması veya çıkar çatışması bulunması</v>
      </c>
      <c r="F194" s="57" t="s">
        <v>546</v>
      </c>
      <c r="G194" s="99">
        <f>'Risk Oylama Formu'!P194</f>
        <v>8.3000000000000007</v>
      </c>
      <c r="H194" s="99">
        <f>'Risk Oylama Formu'!AA194</f>
        <v>4.2</v>
      </c>
      <c r="I194" s="85">
        <f t="shared" ref="I194" si="59">G194*H194</f>
        <v>34.860000000000007</v>
      </c>
      <c r="J194" s="87" t="s">
        <v>465</v>
      </c>
      <c r="K194" s="57" t="s">
        <v>670</v>
      </c>
      <c r="L194" s="97" t="s">
        <v>646</v>
      </c>
      <c r="M194" s="98" t="s">
        <v>692</v>
      </c>
      <c r="N194" s="86"/>
    </row>
    <row r="195" spans="1:14" ht="26.25" thickBot="1" x14ac:dyDescent="0.3">
      <c r="A195" s="86"/>
      <c r="B195" s="86"/>
      <c r="C195" s="62"/>
      <c r="D195" s="4" t="s">
        <v>8</v>
      </c>
      <c r="E195" s="33" t="str">
        <f>D195&amp;" "&amp;VLOOKUP(A194,'Risk Tespit Formu '!A:E,5,FALSE)</f>
        <v>Sebep: Soruşturmacı seçimi sürecinde objektif kriterlerin olmaması</v>
      </c>
      <c r="F195" s="62"/>
      <c r="G195" s="86"/>
      <c r="H195" s="86"/>
      <c r="I195" s="86"/>
      <c r="J195" s="85"/>
      <c r="K195" s="86"/>
      <c r="L195" s="62"/>
      <c r="M195" s="98"/>
      <c r="N195" s="86"/>
    </row>
    <row r="196" spans="1:14" ht="25.5" x14ac:dyDescent="0.25">
      <c r="A196" s="85">
        <v>125</v>
      </c>
      <c r="B196" s="85" t="s">
        <v>459</v>
      </c>
      <c r="C196" s="62" t="s">
        <v>361</v>
      </c>
      <c r="D196" s="5" t="s">
        <v>7</v>
      </c>
      <c r="E196" s="29" t="str">
        <f>D196&amp;" "&amp;VLOOKUP(A196,'Risk Tespit Formu '!A:E,4,FALSE)</f>
        <v>Risk:  Akademik ve idari personel arasında ayrımcı uygulamalar yapılması</v>
      </c>
      <c r="F196" s="57" t="s">
        <v>547</v>
      </c>
      <c r="G196" s="99">
        <f>'Risk Oylama Formu'!P196</f>
        <v>2.7</v>
      </c>
      <c r="H196" s="99">
        <f>'Risk Oylama Formu'!AA196</f>
        <v>1.4</v>
      </c>
      <c r="I196" s="85">
        <f>G196*H196</f>
        <v>3.78</v>
      </c>
      <c r="J196" s="87" t="s">
        <v>465</v>
      </c>
      <c r="K196" s="57" t="s">
        <v>644</v>
      </c>
      <c r="L196" s="97" t="s">
        <v>646</v>
      </c>
      <c r="M196" s="98" t="s">
        <v>685</v>
      </c>
      <c r="N196" s="86"/>
    </row>
    <row r="197" spans="1:14" ht="51.75" thickBot="1" x14ac:dyDescent="0.3">
      <c r="A197" s="86"/>
      <c r="B197" s="86"/>
      <c r="C197" s="62"/>
      <c r="D197" s="4" t="s">
        <v>8</v>
      </c>
      <c r="E197" s="33" t="str">
        <f>D197&amp;" "&amp;VLOOKUP(A196,'Risk Tespit Formu '!A:E,5,FALSE)</f>
        <v>Sebep: Soruşturmayı yürüten kişilerin tarafsızlık ilkesine uymaması, eşitlik, adalet ve etik ilkeler konusunda yeterli farkındalığa sahip olmaması</v>
      </c>
      <c r="F197" s="62"/>
      <c r="G197" s="86"/>
      <c r="H197" s="86"/>
      <c r="I197" s="86"/>
      <c r="J197" s="85"/>
      <c r="K197" s="86"/>
      <c r="L197" s="62"/>
      <c r="M197" s="98"/>
      <c r="N197" s="86"/>
    </row>
    <row r="198" spans="1:14" ht="38.25" x14ac:dyDescent="0.25">
      <c r="A198" s="85">
        <v>126</v>
      </c>
      <c r="B198" s="85" t="s">
        <v>459</v>
      </c>
      <c r="C198" s="62" t="s">
        <v>361</v>
      </c>
      <c r="D198" s="5" t="s">
        <v>7</v>
      </c>
      <c r="E198" s="29" t="str">
        <f>D198&amp;" "&amp;VLOOKUP(A198,'Risk Tespit Formu '!A:E,4,FALSE)</f>
        <v>Risk:  Haksız veya usulsüz disiplin cezaları nedeniyle açılan davalarda iptal ve tazminata hükmedilmesi</v>
      </c>
      <c r="F198" s="57" t="s">
        <v>494</v>
      </c>
      <c r="G198" s="99">
        <f>'Risk Oylama Formu'!P198</f>
        <v>3</v>
      </c>
      <c r="H198" s="99">
        <f>'Risk Oylama Formu'!AA198</f>
        <v>1.2</v>
      </c>
      <c r="I198" s="85">
        <f t="shared" ref="I198" si="60">G198*H198</f>
        <v>3.5999999999999996</v>
      </c>
      <c r="J198" s="87" t="s">
        <v>465</v>
      </c>
      <c r="K198" s="57" t="s">
        <v>644</v>
      </c>
      <c r="L198" s="97" t="s">
        <v>646</v>
      </c>
      <c r="M198" s="98" t="s">
        <v>685</v>
      </c>
      <c r="N198" s="86"/>
    </row>
    <row r="199" spans="1:14" ht="26.25" thickBot="1" x14ac:dyDescent="0.3">
      <c r="A199" s="86"/>
      <c r="B199" s="86"/>
      <c r="C199" s="62"/>
      <c r="D199" s="4" t="s">
        <v>8</v>
      </c>
      <c r="E199" s="33" t="str">
        <f>D199&amp;" "&amp;VLOOKUP(A198,'Risk Tespit Formu '!A:E,5,FALSE)</f>
        <v>Sebep: Disiplin sürecinin ön kontrol ve denetim mekanizmasının olmaması</v>
      </c>
      <c r="F199" s="62"/>
      <c r="G199" s="86"/>
      <c r="H199" s="86"/>
      <c r="I199" s="86"/>
      <c r="J199" s="85"/>
      <c r="K199" s="86"/>
      <c r="L199" s="62"/>
      <c r="M199" s="98"/>
      <c r="N199" s="86"/>
    </row>
    <row r="200" spans="1:14" ht="25.5" x14ac:dyDescent="0.25">
      <c r="A200" s="85">
        <v>128</v>
      </c>
      <c r="B200" s="85" t="s">
        <v>459</v>
      </c>
      <c r="C200" s="57" t="s">
        <v>74</v>
      </c>
      <c r="D200" s="5" t="s">
        <v>7</v>
      </c>
      <c r="E200" s="29" t="str">
        <f>D200&amp;" "&amp;VLOOKUP(A200,'Risk Tespit Formu '!A:E,4,FALSE)</f>
        <v>Risk:  Ders muafiyeti başvurusunun yanlış veya usulsüz değerlendirilmesi</v>
      </c>
      <c r="F200" s="57" t="s">
        <v>548</v>
      </c>
      <c r="G200" s="99">
        <f>'Risk Oylama Formu'!P202</f>
        <v>4.3</v>
      </c>
      <c r="H200" s="99">
        <f>'Risk Oylama Formu'!AA202</f>
        <v>1.2</v>
      </c>
      <c r="I200" s="85">
        <f t="shared" ref="I200" si="61">G200*H200</f>
        <v>5.1599999999999993</v>
      </c>
      <c r="J200" s="87" t="s">
        <v>465</v>
      </c>
      <c r="K200" s="57" t="s">
        <v>644</v>
      </c>
      <c r="L200" s="97" t="s">
        <v>646</v>
      </c>
      <c r="M200" s="98" t="s">
        <v>651</v>
      </c>
      <c r="N200" s="86"/>
    </row>
    <row r="201" spans="1:14" ht="26.25" thickBot="1" x14ac:dyDescent="0.3">
      <c r="A201" s="86"/>
      <c r="B201" s="86"/>
      <c r="C201" s="62"/>
      <c r="D201" s="4" t="s">
        <v>8</v>
      </c>
      <c r="E201" s="33" t="str">
        <f>D201&amp;" "&amp;VLOOKUP(A200,'Risk Tespit Formu '!A:E,5,FALSE)</f>
        <v>Sebep: Mevzuat ve akademik kriterlerin eksik bilinmesi</v>
      </c>
      <c r="F201" s="62"/>
      <c r="G201" s="86"/>
      <c r="H201" s="86"/>
      <c r="I201" s="86"/>
      <c r="J201" s="85"/>
      <c r="K201" s="86"/>
      <c r="L201" s="62"/>
      <c r="M201" s="98"/>
      <c r="N201" s="86"/>
    </row>
    <row r="202" spans="1:14" ht="25.5" x14ac:dyDescent="0.25">
      <c r="A202" s="85">
        <v>129</v>
      </c>
      <c r="B202" s="85" t="s">
        <v>459</v>
      </c>
      <c r="C202" s="57" t="s">
        <v>74</v>
      </c>
      <c r="D202" s="5" t="s">
        <v>7</v>
      </c>
      <c r="E202" s="29" t="str">
        <f>D202&amp;" "&amp;VLOOKUP(A202,'Risk Tespit Formu '!A:E,4,FALSE)</f>
        <v>Risk:  Muafiyet belgelerinin hatalı veya eksik hazırlanması</v>
      </c>
      <c r="F202" s="57" t="s">
        <v>548</v>
      </c>
      <c r="G202" s="99">
        <f>'Risk Oylama Formu'!P204</f>
        <v>3.3</v>
      </c>
      <c r="H202" s="99">
        <f>'Risk Oylama Formu'!AA204</f>
        <v>1</v>
      </c>
      <c r="I202" s="85">
        <f t="shared" ref="I202" si="62">G202*H202</f>
        <v>3.3</v>
      </c>
      <c r="J202" s="87" t="s">
        <v>465</v>
      </c>
      <c r="K202" s="57" t="s">
        <v>644</v>
      </c>
      <c r="L202" s="97" t="s">
        <v>646</v>
      </c>
      <c r="M202" s="98" t="s">
        <v>651</v>
      </c>
      <c r="N202" s="86"/>
    </row>
    <row r="203" spans="1:14" ht="26.25" thickBot="1" x14ac:dyDescent="0.3">
      <c r="A203" s="86"/>
      <c r="B203" s="86"/>
      <c r="C203" s="62"/>
      <c r="D203" s="4" t="s">
        <v>8</v>
      </c>
      <c r="E203" s="33" t="str">
        <f>D203&amp;" "&amp;VLOOKUP(A202,'Risk Tespit Formu '!A:E,5,FALSE)</f>
        <v>Sebep: Dikkatsizlik veya belge kontrol mekanizmalarının yetersizliği</v>
      </c>
      <c r="F203" s="62"/>
      <c r="G203" s="86"/>
      <c r="H203" s="86"/>
      <c r="I203" s="86"/>
      <c r="J203" s="85"/>
      <c r="K203" s="86"/>
      <c r="L203" s="62"/>
      <c r="M203" s="98"/>
      <c r="N203" s="86"/>
    </row>
    <row r="204" spans="1:14" ht="12.75" x14ac:dyDescent="0.25">
      <c r="A204" s="85">
        <v>130</v>
      </c>
      <c r="B204" s="85" t="s">
        <v>459</v>
      </c>
      <c r="C204" s="57" t="s">
        <v>74</v>
      </c>
      <c r="D204" s="5" t="s">
        <v>7</v>
      </c>
      <c r="E204" s="29" t="str">
        <f>D204&amp;" "&amp;VLOOKUP(A204,'Risk Tespit Formu '!A:E,4,FALSE)</f>
        <v>Risk:  Muafiyet sürecinin gecikmesi</v>
      </c>
      <c r="F204" s="57" t="s">
        <v>549</v>
      </c>
      <c r="G204" s="99">
        <f>'Risk Oylama Formu'!P206</f>
        <v>2.4</v>
      </c>
      <c r="H204" s="99">
        <f>'Risk Oylama Formu'!AA206</f>
        <v>1</v>
      </c>
      <c r="I204" s="85">
        <f>G204*H204</f>
        <v>2.4</v>
      </c>
      <c r="J204" s="87" t="s">
        <v>465</v>
      </c>
      <c r="K204" s="57" t="s">
        <v>644</v>
      </c>
      <c r="L204" s="97" t="s">
        <v>646</v>
      </c>
      <c r="M204" s="108" t="s">
        <v>693</v>
      </c>
      <c r="N204" s="85"/>
    </row>
    <row r="205" spans="1:14" ht="39" thickBot="1" x14ac:dyDescent="0.3">
      <c r="A205" s="86"/>
      <c r="B205" s="86"/>
      <c r="C205" s="62"/>
      <c r="D205" s="4" t="s">
        <v>8</v>
      </c>
      <c r="E205" s="33" t="str">
        <f>D205&amp;" "&amp;VLOOKUP(A204,'Risk Tespit Formu '!A:E,5,FALSE)</f>
        <v>Sebep: Onay ve değerlendirme süreçlerinin yavaş işlemesi veya iş yükü fazlalığı</v>
      </c>
      <c r="F205" s="62"/>
      <c r="G205" s="86"/>
      <c r="H205" s="86"/>
      <c r="I205" s="86"/>
      <c r="J205" s="85"/>
      <c r="K205" s="86"/>
      <c r="L205" s="62"/>
      <c r="M205" s="98"/>
      <c r="N205" s="86"/>
    </row>
    <row r="206" spans="1:14" ht="25.5" x14ac:dyDescent="0.25">
      <c r="A206" s="85">
        <v>132</v>
      </c>
      <c r="B206" s="85" t="s">
        <v>459</v>
      </c>
      <c r="C206" s="62" t="s">
        <v>75</v>
      </c>
      <c r="D206" s="5" t="s">
        <v>7</v>
      </c>
      <c r="E206" s="29" t="str">
        <f>D206&amp;" "&amp;VLOOKUP(A206,'Risk Tespit Formu '!A:E,4,FALSE)</f>
        <v>Risk:  Başvuru belgelerinin hatalı veya eksik hazırlanması</v>
      </c>
      <c r="F206" s="57" t="s">
        <v>550</v>
      </c>
      <c r="G206" s="99">
        <f>'Risk Oylama Formu'!P208</f>
        <v>2.2000000000000002</v>
      </c>
      <c r="H206" s="99">
        <f>'Risk Oylama Formu'!AA208</f>
        <v>1</v>
      </c>
      <c r="I206" s="85">
        <f t="shared" ref="I206" si="63">G206*H206</f>
        <v>2.2000000000000002</v>
      </c>
      <c r="J206" s="87" t="s">
        <v>465</v>
      </c>
      <c r="K206" s="57" t="s">
        <v>644</v>
      </c>
      <c r="L206" s="97" t="s">
        <v>646</v>
      </c>
      <c r="M206" s="98" t="s">
        <v>551</v>
      </c>
      <c r="N206" s="86"/>
    </row>
    <row r="207" spans="1:14" ht="26.25" thickBot="1" x14ac:dyDescent="0.3">
      <c r="A207" s="86"/>
      <c r="B207" s="86"/>
      <c r="C207" s="62"/>
      <c r="D207" s="4" t="s">
        <v>8</v>
      </c>
      <c r="E207" s="33" t="str">
        <f>D207&amp;" "&amp;VLOOKUP(A206,'Risk Tespit Formu '!A:E,5,FALSE)</f>
        <v>Sebep: Dikkatsizlik veya belge kontrol mekanizmalarının yetersizliği</v>
      </c>
      <c r="F207" s="62"/>
      <c r="G207" s="86"/>
      <c r="H207" s="86"/>
      <c r="I207" s="86"/>
      <c r="J207" s="85"/>
      <c r="K207" s="86"/>
      <c r="L207" s="62"/>
      <c r="M207" s="98"/>
      <c r="N207" s="86"/>
    </row>
    <row r="208" spans="1:14" ht="25.5" x14ac:dyDescent="0.25">
      <c r="A208" s="85">
        <v>133</v>
      </c>
      <c r="B208" s="85" t="s">
        <v>459</v>
      </c>
      <c r="C208" s="62" t="s">
        <v>75</v>
      </c>
      <c r="D208" s="5" t="s">
        <v>7</v>
      </c>
      <c r="E208" s="29" t="str">
        <f>D208&amp;" "&amp;VLOOKUP(A208,'Risk Tespit Formu '!A:E,4,FALSE)</f>
        <v>Risk:  Yatay geçiş başvurusunun yanlış veya usulsüz değerlendirilmesi</v>
      </c>
      <c r="F208" s="57" t="s">
        <v>550</v>
      </c>
      <c r="G208" s="99">
        <f>'Risk Oylama Formu'!P210</f>
        <v>2.2000000000000002</v>
      </c>
      <c r="H208" s="99">
        <f>'Risk Oylama Formu'!AA210</f>
        <v>1</v>
      </c>
      <c r="I208" s="85">
        <f t="shared" ref="I208" si="64">G208*H208</f>
        <v>2.2000000000000002</v>
      </c>
      <c r="J208" s="87" t="s">
        <v>465</v>
      </c>
      <c r="K208" s="57" t="s">
        <v>644</v>
      </c>
      <c r="L208" s="97" t="s">
        <v>646</v>
      </c>
      <c r="M208" s="98" t="s">
        <v>551</v>
      </c>
      <c r="N208" s="86"/>
    </row>
    <row r="209" spans="1:14" ht="26.25" thickBot="1" x14ac:dyDescent="0.3">
      <c r="A209" s="86"/>
      <c r="B209" s="86"/>
      <c r="C209" s="62"/>
      <c r="D209" s="4" t="s">
        <v>8</v>
      </c>
      <c r="E209" s="33" t="str">
        <f>D209&amp;" "&amp;VLOOKUP(A208,'Risk Tespit Formu '!A:E,5,FALSE)</f>
        <v>Sebep: Mevzuat ve akademik kriterlerin eksik bilinmesi</v>
      </c>
      <c r="F209" s="62"/>
      <c r="G209" s="86"/>
      <c r="H209" s="86"/>
      <c r="I209" s="86"/>
      <c r="J209" s="85"/>
      <c r="K209" s="86"/>
      <c r="L209" s="62"/>
      <c r="M209" s="98"/>
      <c r="N209" s="86"/>
    </row>
    <row r="210" spans="1:14" ht="12.75" x14ac:dyDescent="0.25">
      <c r="A210" s="85">
        <v>134</v>
      </c>
      <c r="B210" s="85" t="s">
        <v>459</v>
      </c>
      <c r="C210" s="57" t="s">
        <v>76</v>
      </c>
      <c r="D210" s="5" t="s">
        <v>7</v>
      </c>
      <c r="E210" s="29" t="str">
        <f>D210&amp;" "&amp;VLOOKUP(A210,'Risk Tespit Formu '!A:E,4,FALSE)</f>
        <v>Risk:  Öğrencilere danışman atanmaması</v>
      </c>
      <c r="F210" s="57" t="s">
        <v>552</v>
      </c>
      <c r="G210" s="99">
        <f>'Risk Oylama Formu'!P212</f>
        <v>1.9</v>
      </c>
      <c r="H210" s="99">
        <f>'Risk Oylama Formu'!AA212</f>
        <v>1</v>
      </c>
      <c r="I210" s="85">
        <f t="shared" ref="I210" si="65">G210*H210</f>
        <v>1.9</v>
      </c>
      <c r="J210" s="87" t="s">
        <v>465</v>
      </c>
      <c r="K210" s="57" t="s">
        <v>644</v>
      </c>
      <c r="L210" s="97" t="s">
        <v>646</v>
      </c>
      <c r="M210" s="98" t="s">
        <v>685</v>
      </c>
      <c r="N210" s="86"/>
    </row>
    <row r="211" spans="1:14" ht="26.25" thickBot="1" x14ac:dyDescent="0.3">
      <c r="A211" s="86"/>
      <c r="B211" s="86"/>
      <c r="C211" s="62"/>
      <c r="D211" s="4" t="s">
        <v>8</v>
      </c>
      <c r="E211" s="33" t="str">
        <f>D211&amp;" "&amp;VLOOKUP(A210,'Risk Tespit Formu '!A:E,5,FALSE)</f>
        <v xml:space="preserve">Sebep: Öğrencinin sistemde görünmemesi </v>
      </c>
      <c r="F211" s="62"/>
      <c r="G211" s="86"/>
      <c r="H211" s="86"/>
      <c r="I211" s="86"/>
      <c r="J211" s="85"/>
      <c r="K211" s="86"/>
      <c r="L211" s="62"/>
      <c r="M211" s="98"/>
      <c r="N211" s="86"/>
    </row>
    <row r="212" spans="1:14" ht="12.75" x14ac:dyDescent="0.25">
      <c r="A212" s="85">
        <v>135</v>
      </c>
      <c r="B212" s="85" t="s">
        <v>459</v>
      </c>
      <c r="C212" s="57" t="s">
        <v>76</v>
      </c>
      <c r="D212" s="5" t="s">
        <v>7</v>
      </c>
      <c r="E212" s="29" t="str">
        <f>D212&amp;" "&amp;VLOOKUP(A212,'Risk Tespit Formu '!A:E,4,FALSE)</f>
        <v>Risk:  İletişim eksikliği</v>
      </c>
      <c r="F212" s="57" t="s">
        <v>553</v>
      </c>
      <c r="G212" s="99">
        <f>'Risk Oylama Formu'!P214</f>
        <v>2.2999999999999998</v>
      </c>
      <c r="H212" s="99">
        <f>'Risk Oylama Formu'!AA214</f>
        <v>1.3</v>
      </c>
      <c r="I212" s="85">
        <f t="shared" ref="I212" si="66">G212*H212</f>
        <v>2.9899999999999998</v>
      </c>
      <c r="J212" s="87" t="s">
        <v>465</v>
      </c>
      <c r="K212" s="57" t="s">
        <v>644</v>
      </c>
      <c r="L212" s="97" t="s">
        <v>646</v>
      </c>
      <c r="M212" s="98" t="s">
        <v>692</v>
      </c>
      <c r="N212" s="86"/>
    </row>
    <row r="213" spans="1:14" ht="26.25" thickBot="1" x14ac:dyDescent="0.3">
      <c r="A213" s="86"/>
      <c r="B213" s="86"/>
      <c r="C213" s="62"/>
      <c r="D213" s="4" t="s">
        <v>8</v>
      </c>
      <c r="E213" s="33" t="str">
        <f>D213&amp;" "&amp;VLOOKUP(A212,'Risk Tespit Formu '!A:E,5,FALSE)</f>
        <v>Sebep: Öğrenciye yanlış yönlendirme, süreç aksaklıkları</v>
      </c>
      <c r="F213" s="62"/>
      <c r="G213" s="86"/>
      <c r="H213" s="86"/>
      <c r="I213" s="86"/>
      <c r="J213" s="85"/>
      <c r="K213" s="86"/>
      <c r="L213" s="62"/>
      <c r="M213" s="98"/>
      <c r="N213" s="86"/>
    </row>
    <row r="214" spans="1:14" ht="38.25" x14ac:dyDescent="0.25">
      <c r="A214" s="85">
        <v>139</v>
      </c>
      <c r="B214" s="85" t="s">
        <v>459</v>
      </c>
      <c r="C214" s="57" t="s">
        <v>77</v>
      </c>
      <c r="D214" s="5" t="s">
        <v>7</v>
      </c>
      <c r="E214" s="29" t="str">
        <f>D214&amp;" "&amp;VLOOKUP(A214,'Risk Tespit Formu '!A:E,4,FALSE)</f>
        <v>Risk:  Öğrencilerin sınav sonuçları açıklandıktan sonra itiraz süresini kaçırmaları</v>
      </c>
      <c r="F214" s="57" t="s">
        <v>554</v>
      </c>
      <c r="G214" s="99">
        <f>'Risk Oylama Formu'!P216</f>
        <v>1.7</v>
      </c>
      <c r="H214" s="99">
        <f>'Risk Oylama Formu'!AA216</f>
        <v>1.2</v>
      </c>
      <c r="I214" s="85">
        <f t="shared" ref="I214" si="67">G214*H214</f>
        <v>2.04</v>
      </c>
      <c r="J214" s="87" t="s">
        <v>465</v>
      </c>
      <c r="K214" s="57" t="s">
        <v>644</v>
      </c>
      <c r="L214" s="97" t="s">
        <v>646</v>
      </c>
      <c r="M214" s="98" t="s">
        <v>651</v>
      </c>
      <c r="N214" s="86"/>
    </row>
    <row r="215" spans="1:14" ht="39" thickBot="1" x14ac:dyDescent="0.3">
      <c r="A215" s="86"/>
      <c r="B215" s="86"/>
      <c r="C215" s="62"/>
      <c r="D215" s="4" t="s">
        <v>8</v>
      </c>
      <c r="E215" s="33" t="str">
        <f>D215&amp;" "&amp;VLOOKUP(A214,'Risk Tespit Formu '!A:E,5,FALSE)</f>
        <v>Sebep: Öğrencilerin yasal hak ve yükümlülükleri konusunda bilgilendirilmemeleri</v>
      </c>
      <c r="F215" s="62"/>
      <c r="G215" s="86"/>
      <c r="H215" s="86"/>
      <c r="I215" s="86"/>
      <c r="J215" s="85"/>
      <c r="K215" s="86"/>
      <c r="L215" s="62"/>
      <c r="M215" s="98"/>
      <c r="N215" s="86"/>
    </row>
    <row r="216" spans="1:14" ht="25.5" x14ac:dyDescent="0.25">
      <c r="A216" s="85">
        <v>140</v>
      </c>
      <c r="B216" s="85" t="s">
        <v>459</v>
      </c>
      <c r="C216" s="57" t="s">
        <v>78</v>
      </c>
      <c r="D216" s="5" t="s">
        <v>7</v>
      </c>
      <c r="E216" s="29" t="str">
        <f>D216&amp;" "&amp;VLOOKUP(A216,'Risk Tespit Formu '!A:E,4,FALSE)</f>
        <v>Risk:  Başvurunun reddedilmesi, öğrencinin programa kabul edilmemesi</v>
      </c>
      <c r="F216" s="57" t="s">
        <v>555</v>
      </c>
      <c r="G216" s="99">
        <f>'Risk Oylama Formu'!P218</f>
        <v>1.9</v>
      </c>
      <c r="H216" s="99">
        <f>'Risk Oylama Formu'!AA218</f>
        <v>1.1000000000000001</v>
      </c>
      <c r="I216" s="85">
        <f t="shared" ref="I216" si="68">G216*H216</f>
        <v>2.09</v>
      </c>
      <c r="J216" s="87" t="s">
        <v>465</v>
      </c>
      <c r="K216" s="57" t="s">
        <v>644</v>
      </c>
      <c r="L216" s="97" t="s">
        <v>646</v>
      </c>
      <c r="M216" s="98" t="s">
        <v>651</v>
      </c>
      <c r="N216" s="86"/>
    </row>
    <row r="217" spans="1:14" ht="26.25" thickBot="1" x14ac:dyDescent="0.3">
      <c r="A217" s="86"/>
      <c r="B217" s="86"/>
      <c r="C217" s="62"/>
      <c r="D217" s="4" t="s">
        <v>8</v>
      </c>
      <c r="E217" s="33" t="str">
        <f>D217&amp;" "&amp;VLOOKUP(A216,'Risk Tespit Formu '!A:E,5,FALSE)</f>
        <v>Sebep: Başvuru evraklarında hata veya eksiklik</v>
      </c>
      <c r="F217" s="62"/>
      <c r="G217" s="86"/>
      <c r="H217" s="86"/>
      <c r="I217" s="86"/>
      <c r="J217" s="85"/>
      <c r="K217" s="86"/>
      <c r="L217" s="62"/>
      <c r="M217" s="98"/>
      <c r="N217" s="86"/>
    </row>
    <row r="218" spans="1:14" ht="38.25" x14ac:dyDescent="0.25">
      <c r="A218" s="85">
        <v>143</v>
      </c>
      <c r="B218" s="85" t="s">
        <v>459</v>
      </c>
      <c r="C218" s="62" t="s">
        <v>79</v>
      </c>
      <c r="D218" s="5" t="s">
        <v>7</v>
      </c>
      <c r="E218" s="29" t="str">
        <f>D218&amp;" "&amp;VLOOKUP(A218,'Risk Tespit Formu '!A:E,4,FALSE)</f>
        <v>Risk:  Dersin silinememesi/eklenememesi, dönem kaybı</v>
      </c>
      <c r="F218" s="57" t="s">
        <v>556</v>
      </c>
      <c r="G218" s="99">
        <f>'Risk Oylama Formu'!P220</f>
        <v>5.4</v>
      </c>
      <c r="H218" s="99">
        <f>'Risk Oylama Formu'!AA220</f>
        <v>2.4</v>
      </c>
      <c r="I218" s="85">
        <f>G218*H218</f>
        <v>12.96</v>
      </c>
      <c r="J218" s="87" t="s">
        <v>465</v>
      </c>
      <c r="K218" s="57" t="s">
        <v>644</v>
      </c>
      <c r="L218" s="97" t="s">
        <v>646</v>
      </c>
      <c r="M218" s="98" t="s">
        <v>694</v>
      </c>
      <c r="N218" s="86"/>
    </row>
    <row r="219" spans="1:14" ht="26.25" thickBot="1" x14ac:dyDescent="0.3">
      <c r="A219" s="86"/>
      <c r="B219" s="86"/>
      <c r="C219" s="62"/>
      <c r="D219" s="4" t="s">
        <v>8</v>
      </c>
      <c r="E219" s="33" t="str">
        <f>D219&amp;" "&amp;VLOOKUP(A218,'Risk Tespit Formu '!A:E,5,FALSE)</f>
        <v xml:space="preserve">Sebep:  Sistemisel hata
</v>
      </c>
      <c r="F219" s="62"/>
      <c r="G219" s="86"/>
      <c r="H219" s="86"/>
      <c r="I219" s="86"/>
      <c r="J219" s="85"/>
      <c r="K219" s="86"/>
      <c r="L219" s="62"/>
      <c r="M219" s="98"/>
      <c r="N219" s="86"/>
    </row>
    <row r="220" spans="1:14" ht="25.5" x14ac:dyDescent="0.25">
      <c r="A220" s="85">
        <v>144</v>
      </c>
      <c r="B220" s="85" t="s">
        <v>459</v>
      </c>
      <c r="C220" s="62" t="s">
        <v>79</v>
      </c>
      <c r="D220" s="5" t="s">
        <v>7</v>
      </c>
      <c r="E220" s="29" t="str">
        <f>D220&amp;" "&amp;VLOOKUP(A220,'Risk Tespit Formu '!A:E,4,FALSE)</f>
        <v>Risk:  Ders değişikliklerinin tamamlanamaması</v>
      </c>
      <c r="F220" s="57" t="s">
        <v>557</v>
      </c>
      <c r="G220" s="99">
        <f>'Risk Oylama Formu'!P222</f>
        <v>5</v>
      </c>
      <c r="H220" s="99">
        <f>'Risk Oylama Formu'!AA222</f>
        <v>1.2</v>
      </c>
      <c r="I220" s="85">
        <f t="shared" ref="I220" si="69">G220*H220</f>
        <v>6</v>
      </c>
      <c r="J220" s="87" t="s">
        <v>465</v>
      </c>
      <c r="K220" s="57" t="s">
        <v>644</v>
      </c>
      <c r="L220" s="97" t="s">
        <v>646</v>
      </c>
      <c r="M220" s="98" t="s">
        <v>686</v>
      </c>
      <c r="N220" s="86"/>
    </row>
    <row r="221" spans="1:14" ht="26.25" thickBot="1" x14ac:dyDescent="0.3">
      <c r="A221" s="86"/>
      <c r="B221" s="86"/>
      <c r="C221" s="62"/>
      <c r="D221" s="4" t="s">
        <v>8</v>
      </c>
      <c r="E221" s="33" t="str">
        <f>D221&amp;" "&amp;VLOOKUP(A220,'Risk Tespit Formu '!A:E,5,FALSE)</f>
        <v>Sebep: Danışmanın zamanında onay vermemesi veya sistemsel gecikme</v>
      </c>
      <c r="F221" s="62"/>
      <c r="G221" s="86"/>
      <c r="H221" s="86"/>
      <c r="I221" s="86"/>
      <c r="J221" s="85"/>
      <c r="K221" s="86"/>
      <c r="L221" s="62"/>
      <c r="M221" s="98"/>
      <c r="N221" s="86"/>
    </row>
    <row r="222" spans="1:14" ht="25.5" x14ac:dyDescent="0.25">
      <c r="A222" s="85">
        <v>147</v>
      </c>
      <c r="B222" s="85" t="s">
        <v>459</v>
      </c>
      <c r="C222" s="62" t="s">
        <v>80</v>
      </c>
      <c r="D222" s="5" t="s">
        <v>7</v>
      </c>
      <c r="E222" s="29" t="str">
        <f>D222&amp;" "&amp;VLOOKUP(A222,'Risk Tespit Formu '!A:E,4,FALSE)</f>
        <v>Risk:  Ders kayıt, sınav veya not işlemlerinde karışıklık</v>
      </c>
      <c r="F222" s="57" t="s">
        <v>558</v>
      </c>
      <c r="G222" s="99">
        <f>'Risk Oylama Formu'!P224</f>
        <v>4.3</v>
      </c>
      <c r="H222" s="99">
        <f>'Risk Oylama Formu'!AA224</f>
        <v>1.4</v>
      </c>
      <c r="I222" s="85">
        <f t="shared" ref="I222" si="70">G222*H222</f>
        <v>6.02</v>
      </c>
      <c r="J222" s="87" t="s">
        <v>465</v>
      </c>
      <c r="K222" s="57" t="s">
        <v>644</v>
      </c>
      <c r="L222" s="97" t="s">
        <v>646</v>
      </c>
      <c r="M222" s="98" t="s">
        <v>695</v>
      </c>
      <c r="N222" s="86"/>
    </row>
    <row r="223" spans="1:14" ht="26.25" thickBot="1" x14ac:dyDescent="0.3">
      <c r="A223" s="86"/>
      <c r="B223" s="86"/>
      <c r="C223" s="62"/>
      <c r="D223" s="4" t="s">
        <v>8</v>
      </c>
      <c r="E223" s="33" t="str">
        <f>D223&amp;" "&amp;VLOOKUP(A222,'Risk Tespit Formu '!A:E,5,FALSE)</f>
        <v>Sebep:  Öğrenci bilgilerinin otomasyon sistemine yanlış kaydedilmesi</v>
      </c>
      <c r="F223" s="62"/>
      <c r="G223" s="86"/>
      <c r="H223" s="86"/>
      <c r="I223" s="86"/>
      <c r="J223" s="85"/>
      <c r="K223" s="86"/>
      <c r="L223" s="62"/>
      <c r="M223" s="98"/>
      <c r="N223" s="86"/>
    </row>
    <row r="224" spans="1:14" ht="25.5" x14ac:dyDescent="0.25">
      <c r="A224" s="85">
        <v>148</v>
      </c>
      <c r="B224" s="85" t="s">
        <v>459</v>
      </c>
      <c r="C224" s="62" t="s">
        <v>80</v>
      </c>
      <c r="D224" s="5" t="s">
        <v>7</v>
      </c>
      <c r="E224" s="29" t="str">
        <f>D224&amp;" "&amp;VLOOKUP(A224,'Risk Tespit Formu '!A:E,4,FALSE)</f>
        <v>Risk:  Öğrencinin ilgili dönemde kayıt olamaması veya ders alamaması</v>
      </c>
      <c r="F224" s="57" t="s">
        <v>558</v>
      </c>
      <c r="G224" s="99">
        <f>'Risk Oylama Formu'!P226</f>
        <v>2.5</v>
      </c>
      <c r="H224" s="99">
        <f>'Risk Oylama Formu'!AA226</f>
        <v>1.1000000000000001</v>
      </c>
      <c r="I224" s="85">
        <f>G224*H224</f>
        <v>2.75</v>
      </c>
      <c r="J224" s="87" t="s">
        <v>465</v>
      </c>
      <c r="K224" s="57" t="s">
        <v>644</v>
      </c>
      <c r="L224" s="97" t="s">
        <v>646</v>
      </c>
      <c r="M224" s="108" t="s">
        <v>695</v>
      </c>
      <c r="N224" s="85"/>
    </row>
    <row r="225" spans="1:14" ht="26.25" thickBot="1" x14ac:dyDescent="0.3">
      <c r="A225" s="86"/>
      <c r="B225" s="86"/>
      <c r="C225" s="62"/>
      <c r="D225" s="4" t="s">
        <v>8</v>
      </c>
      <c r="E225" s="33" t="str">
        <f>D225&amp;" "&amp;VLOOKUP(A224,'Risk Tespit Formu '!A:E,5,FALSE)</f>
        <v>Sebep:  Öğrencinin ilan edilen takvimde işlemleri tamamlayamaması</v>
      </c>
      <c r="F225" s="62"/>
      <c r="G225" s="86"/>
      <c r="H225" s="86"/>
      <c r="I225" s="86"/>
      <c r="J225" s="85"/>
      <c r="K225" s="86"/>
      <c r="L225" s="62"/>
      <c r="M225" s="98"/>
      <c r="N225" s="86"/>
    </row>
    <row r="226" spans="1:14" ht="12.75" x14ac:dyDescent="0.25">
      <c r="A226" s="85">
        <v>149</v>
      </c>
      <c r="B226" s="85" t="s">
        <v>459</v>
      </c>
      <c r="C226" s="62" t="s">
        <v>80</v>
      </c>
      <c r="D226" s="5" t="s">
        <v>7</v>
      </c>
      <c r="E226" s="29" t="str">
        <f>D226&amp;" "&amp;VLOOKUP(A226,'Risk Tespit Formu '!A:E,4,FALSE)</f>
        <v>Risk:  Öğrencinin kabul edilmemesi</v>
      </c>
      <c r="F226" s="57" t="s">
        <v>558</v>
      </c>
      <c r="G226" s="99">
        <f>'Risk Oylama Formu'!P228</f>
        <v>2.5</v>
      </c>
      <c r="H226" s="99">
        <f>'Risk Oylama Formu'!AA228</f>
        <v>1.1000000000000001</v>
      </c>
      <c r="I226" s="85">
        <f>G226*H226</f>
        <v>2.75</v>
      </c>
      <c r="J226" s="87" t="s">
        <v>465</v>
      </c>
      <c r="K226" s="57" t="s">
        <v>644</v>
      </c>
      <c r="L226" s="97" t="s">
        <v>646</v>
      </c>
      <c r="M226" s="98" t="s">
        <v>695</v>
      </c>
      <c r="N226" s="86"/>
    </row>
    <row r="227" spans="1:14" ht="39" thickBot="1" x14ac:dyDescent="0.3">
      <c r="A227" s="86"/>
      <c r="B227" s="86"/>
      <c r="C227" s="62"/>
      <c r="D227" s="4" t="s">
        <v>8</v>
      </c>
      <c r="E227" s="33" t="str">
        <f>D227&amp;" "&amp;VLOOKUP(A226,'Risk Tespit Formu '!A:E,5,FALSE)</f>
        <v>Sebep: Öğrencinin geldiği kurumdan yazının geç gelmesi ya da usule uygun olmaması</v>
      </c>
      <c r="F227" s="62"/>
      <c r="G227" s="86"/>
      <c r="H227" s="86"/>
      <c r="I227" s="86"/>
      <c r="J227" s="85"/>
      <c r="K227" s="86"/>
      <c r="L227" s="62"/>
      <c r="M227" s="98"/>
      <c r="N227" s="86"/>
    </row>
    <row r="228" spans="1:14" ht="25.5" x14ac:dyDescent="0.25">
      <c r="A228" s="85">
        <v>151</v>
      </c>
      <c r="B228" s="85" t="s">
        <v>460</v>
      </c>
      <c r="C228" s="57" t="s">
        <v>82</v>
      </c>
      <c r="D228" s="5" t="s">
        <v>7</v>
      </c>
      <c r="E228" s="29" t="str">
        <f>D228&amp;" "&amp;VLOOKUP(A228,'Risk Tespit Formu '!A:E,4,FALSE)</f>
        <v>Risk:  Tahakkuk işlemlerinin eksik ya da yanlış yapılması</v>
      </c>
      <c r="F228" s="111" t="s">
        <v>560</v>
      </c>
      <c r="G228" s="99">
        <f>'Risk Oylama Formu'!P232</f>
        <v>1.7</v>
      </c>
      <c r="H228" s="99">
        <f>'Risk Oylama Formu'!AA232</f>
        <v>2.1</v>
      </c>
      <c r="I228" s="85">
        <f t="shared" ref="I228" si="71">G228*H228</f>
        <v>3.57</v>
      </c>
      <c r="J228" s="87" t="s">
        <v>465</v>
      </c>
      <c r="K228" s="57" t="s">
        <v>644</v>
      </c>
      <c r="L228" s="97" t="s">
        <v>646</v>
      </c>
      <c r="M228" s="108" t="s">
        <v>564</v>
      </c>
      <c r="N228" s="86"/>
    </row>
    <row r="229" spans="1:14" ht="51.75" thickBot="1" x14ac:dyDescent="0.3">
      <c r="A229" s="86"/>
      <c r="B229" s="86"/>
      <c r="C229" s="62"/>
      <c r="D229" s="4" t="s">
        <v>8</v>
      </c>
      <c r="E229" s="33" t="str">
        <f>D229&amp;" "&amp;VLOOKUP(A228,'Risk Tespit Formu '!A:E,5,FALSE)</f>
        <v>Sebep: Atanan personelin bordro, mali mevzuat veya kurum prosedürleri konusunda yeterli bilgiye sahip olmaması; eğitimin yetersizliği</v>
      </c>
      <c r="F229" s="112"/>
      <c r="G229" s="86"/>
      <c r="H229" s="86"/>
      <c r="I229" s="86"/>
      <c r="J229" s="85"/>
      <c r="K229" s="86"/>
      <c r="L229" s="62"/>
      <c r="M229" s="98"/>
      <c r="N229" s="86"/>
    </row>
    <row r="230" spans="1:14" ht="25.5" x14ac:dyDescent="0.25">
      <c r="A230" s="85">
        <v>153</v>
      </c>
      <c r="B230" s="85" t="s">
        <v>460</v>
      </c>
      <c r="C230" s="57" t="s">
        <v>82</v>
      </c>
      <c r="D230" s="5" t="s">
        <v>7</v>
      </c>
      <c r="E230" s="29" t="str">
        <f>D230&amp;" "&amp;VLOOKUP(A230,'Risk Tespit Formu '!A:E,4,FALSE)</f>
        <v>Risk:  Personel değişikliklerinde bilgi kaybı</v>
      </c>
      <c r="F230" s="108" t="s">
        <v>561</v>
      </c>
      <c r="G230" s="99">
        <f>'Risk Oylama Formu'!P234</f>
        <v>2.9</v>
      </c>
      <c r="H230" s="99">
        <f>'Risk Oylama Formu'!AA234</f>
        <v>1.2</v>
      </c>
      <c r="I230" s="85">
        <f t="shared" ref="I230" si="72">G230*H230</f>
        <v>3.48</v>
      </c>
      <c r="J230" s="87" t="s">
        <v>465</v>
      </c>
      <c r="K230" s="57" t="s">
        <v>644</v>
      </c>
      <c r="L230" s="97" t="s">
        <v>646</v>
      </c>
      <c r="M230" s="108" t="s">
        <v>559</v>
      </c>
      <c r="N230" s="86"/>
    </row>
    <row r="231" spans="1:14" ht="39" thickBot="1" x14ac:dyDescent="0.3">
      <c r="A231" s="86"/>
      <c r="B231" s="86"/>
      <c r="C231" s="62"/>
      <c r="D231" s="4" t="s">
        <v>8</v>
      </c>
      <c r="E231" s="33" t="str">
        <f>D231&amp;" "&amp;VLOOKUP(A230,'Risk Tespit Formu '!A:E,5,FALSE)</f>
        <v>Sebep: Görev devri sürecinin belgelenmemesi, bilgi aktarımının yetersiz yapılması</v>
      </c>
      <c r="F231" s="98"/>
      <c r="G231" s="86"/>
      <c r="H231" s="86"/>
      <c r="I231" s="86"/>
      <c r="J231" s="85"/>
      <c r="K231" s="86"/>
      <c r="L231" s="62"/>
      <c r="M231" s="98"/>
      <c r="N231" s="86"/>
    </row>
    <row r="232" spans="1:14" ht="12.75" x14ac:dyDescent="0.25">
      <c r="A232" s="85">
        <v>155</v>
      </c>
      <c r="B232" s="85" t="s">
        <v>460</v>
      </c>
      <c r="C232" s="62" t="s">
        <v>83</v>
      </c>
      <c r="D232" s="5" t="s">
        <v>7</v>
      </c>
      <c r="E232" s="29" t="str">
        <f>D232&amp;" "&amp;VLOOKUP(A232,'Risk Tespit Formu '!A:E,4,FALSE)</f>
        <v>Risk:  Hatalı maaş ödemeleri</v>
      </c>
      <c r="F232" s="108" t="s">
        <v>562</v>
      </c>
      <c r="G232" s="99">
        <f>'Risk Oylama Formu'!P236</f>
        <v>4.4000000000000004</v>
      </c>
      <c r="H232" s="99">
        <f>'Risk Oylama Formu'!AA236</f>
        <v>3.5</v>
      </c>
      <c r="I232" s="85">
        <f>G232*H232</f>
        <v>15.400000000000002</v>
      </c>
      <c r="J232" s="87" t="s">
        <v>465</v>
      </c>
      <c r="K232" s="57" t="s">
        <v>644</v>
      </c>
      <c r="L232" s="97" t="s">
        <v>646</v>
      </c>
      <c r="M232" s="108" t="s">
        <v>559</v>
      </c>
      <c r="N232" s="86"/>
    </row>
    <row r="233" spans="1:14" ht="39" thickBot="1" x14ac:dyDescent="0.3">
      <c r="A233" s="86"/>
      <c r="B233" s="86"/>
      <c r="C233" s="62"/>
      <c r="D233" s="4" t="s">
        <v>8</v>
      </c>
      <c r="E233" s="33" t="str">
        <f>D233&amp;" "&amp;VLOOKUP(A232,'Risk Tespit Formu '!A:E,5,FALSE)</f>
        <v>Sebep: Personel maaşlarının hesaplanmasında yapılan hesaplama hataları (fazla mesai, prim, kesinti vb.)</v>
      </c>
      <c r="F233" s="98"/>
      <c r="G233" s="86"/>
      <c r="H233" s="86"/>
      <c r="I233" s="86"/>
      <c r="J233" s="85"/>
      <c r="K233" s="86"/>
      <c r="L233" s="62"/>
      <c r="M233" s="98"/>
      <c r="N233" s="86"/>
    </row>
    <row r="234" spans="1:14" ht="12.75" x14ac:dyDescent="0.25">
      <c r="A234" s="85">
        <v>156</v>
      </c>
      <c r="B234" s="85" t="s">
        <v>460</v>
      </c>
      <c r="C234" s="62" t="s">
        <v>83</v>
      </c>
      <c r="D234" s="5" t="s">
        <v>7</v>
      </c>
      <c r="E234" s="29" t="str">
        <f>D234&amp;" "&amp;VLOOKUP(A234,'Risk Tespit Formu '!A:E,4,FALSE)</f>
        <v>Risk:  Hatalı maaş ödemeleri</v>
      </c>
      <c r="F234" s="108" t="s">
        <v>562</v>
      </c>
      <c r="G234" s="99">
        <f>'Risk Oylama Formu'!P238</f>
        <v>4.5999999999999996</v>
      </c>
      <c r="H234" s="99">
        <f>'Risk Oylama Formu'!AA238</f>
        <v>2.4</v>
      </c>
      <c r="I234" s="85">
        <f t="shared" ref="I234" si="73">G234*H234</f>
        <v>11.04</v>
      </c>
      <c r="J234" s="87" t="s">
        <v>465</v>
      </c>
      <c r="K234" s="57" t="s">
        <v>644</v>
      </c>
      <c r="L234" s="97" t="s">
        <v>646</v>
      </c>
      <c r="M234" s="108" t="s">
        <v>559</v>
      </c>
      <c r="N234" s="86"/>
    </row>
    <row r="235" spans="1:14" ht="26.25" thickBot="1" x14ac:dyDescent="0.3">
      <c r="A235" s="86"/>
      <c r="B235" s="86"/>
      <c r="C235" s="62"/>
      <c r="D235" s="4" t="s">
        <v>8</v>
      </c>
      <c r="E235" s="33" t="str">
        <f>D235&amp;" "&amp;VLOOKUP(A234,'Risk Tespit Formu '!A:E,5,FALSE)</f>
        <v>Sebep: Verilerin eksik veya yanlış girilmesi</v>
      </c>
      <c r="F235" s="98"/>
      <c r="G235" s="86"/>
      <c r="H235" s="86"/>
      <c r="I235" s="86"/>
      <c r="J235" s="85"/>
      <c r="K235" s="86"/>
      <c r="L235" s="62"/>
      <c r="M235" s="98"/>
      <c r="N235" s="86"/>
    </row>
    <row r="236" spans="1:14" ht="25.5" x14ac:dyDescent="0.25">
      <c r="A236" s="85">
        <v>157</v>
      </c>
      <c r="B236" s="85" t="s">
        <v>460</v>
      </c>
      <c r="C236" s="62" t="s">
        <v>83</v>
      </c>
      <c r="D236" s="5" t="s">
        <v>7</v>
      </c>
      <c r="E236" s="29" t="str">
        <f>D236&amp;" "&amp;VLOOKUP(A236,'Risk Tespit Formu '!A:E,4,FALSE)</f>
        <v>Risk:  Geç ödemeler veya ödeme gecikmeleri</v>
      </c>
      <c r="F236" s="57" t="s">
        <v>563</v>
      </c>
      <c r="G236" s="99">
        <f>'Risk Oylama Formu'!P240</f>
        <v>3.1</v>
      </c>
      <c r="H236" s="99">
        <f>'Risk Oylama Formu'!AA240</f>
        <v>1.2</v>
      </c>
      <c r="I236" s="85">
        <f t="shared" ref="I236" si="74">G236*H236</f>
        <v>3.7199999999999998</v>
      </c>
      <c r="J236" s="87" t="s">
        <v>465</v>
      </c>
      <c r="K236" s="57" t="s">
        <v>644</v>
      </c>
      <c r="L236" s="97" t="s">
        <v>646</v>
      </c>
      <c r="M236" s="108" t="s">
        <v>559</v>
      </c>
      <c r="N236" s="86"/>
    </row>
    <row r="237" spans="1:14" ht="26.25" thickBot="1" x14ac:dyDescent="0.3">
      <c r="A237" s="86"/>
      <c r="B237" s="86"/>
      <c r="C237" s="62"/>
      <c r="D237" s="4" t="s">
        <v>8</v>
      </c>
      <c r="E237" s="33" t="str">
        <f>D237&amp;" "&amp;VLOOKUP(A236,'Risk Tespit Formu '!A:E,5,FALSE)</f>
        <v>Sebep: Tahakkuk işlemlerinin zamanında tamamlanmaması</v>
      </c>
      <c r="F237" s="62"/>
      <c r="G237" s="86"/>
      <c r="H237" s="86"/>
      <c r="I237" s="86"/>
      <c r="J237" s="85"/>
      <c r="K237" s="86"/>
      <c r="L237" s="62"/>
      <c r="M237" s="98"/>
      <c r="N237" s="86"/>
    </row>
    <row r="238" spans="1:14" ht="25.5" x14ac:dyDescent="0.25">
      <c r="A238" s="85">
        <v>158</v>
      </c>
      <c r="B238" s="85" t="s">
        <v>460</v>
      </c>
      <c r="C238" s="62" t="s">
        <v>83</v>
      </c>
      <c r="D238" s="5" t="s">
        <v>7</v>
      </c>
      <c r="E238" s="29" t="str">
        <f>D238&amp;" "&amp;VLOOKUP(A238,'Risk Tespit Formu '!A:E,4,FALSE)</f>
        <v>Risk:  Geç ödemeler veya ödeme gecikmeleri</v>
      </c>
      <c r="F238" s="57" t="s">
        <v>565</v>
      </c>
      <c r="G238" s="99">
        <f>'Risk Oylama Formu'!P242</f>
        <v>2.5</v>
      </c>
      <c r="H238" s="99">
        <f>'Risk Oylama Formu'!AA242</f>
        <v>1.4</v>
      </c>
      <c r="I238" s="85">
        <f t="shared" ref="I238" si="75">G238*H238</f>
        <v>3.5</v>
      </c>
      <c r="J238" s="87" t="s">
        <v>465</v>
      </c>
      <c r="K238" s="57" t="s">
        <v>644</v>
      </c>
      <c r="L238" s="97" t="s">
        <v>646</v>
      </c>
      <c r="M238" s="108" t="s">
        <v>559</v>
      </c>
      <c r="N238" s="86"/>
    </row>
    <row r="239" spans="1:14" ht="26.25" thickBot="1" x14ac:dyDescent="0.3">
      <c r="A239" s="86"/>
      <c r="B239" s="86"/>
      <c r="C239" s="62"/>
      <c r="D239" s="4" t="s">
        <v>8</v>
      </c>
      <c r="E239" s="33" t="str">
        <f>D239&amp;" "&amp;VLOOKUP(A238,'Risk Tespit Formu '!A:E,5,FALSE)</f>
        <v>Sebep: Banka bildiriminin yetkili personel tarafından geç yapılması</v>
      </c>
      <c r="F239" s="62"/>
      <c r="G239" s="86"/>
      <c r="H239" s="86"/>
      <c r="I239" s="86"/>
      <c r="J239" s="85"/>
      <c r="K239" s="86"/>
      <c r="L239" s="62"/>
      <c r="M239" s="98"/>
      <c r="N239" s="86"/>
    </row>
    <row r="240" spans="1:14" ht="12.75" x14ac:dyDescent="0.25">
      <c r="A240" s="85">
        <v>159</v>
      </c>
      <c r="B240" s="85" t="s">
        <v>460</v>
      </c>
      <c r="C240" s="62" t="s">
        <v>83</v>
      </c>
      <c r="D240" s="5" t="s">
        <v>7</v>
      </c>
      <c r="E240" s="29" t="str">
        <f>D240&amp;" "&amp;VLOOKUP(A240,'Risk Tespit Formu '!A:E,4,FALSE)</f>
        <v>Risk:  Yanlış vergi ve sigorta kesintileri</v>
      </c>
      <c r="F240" s="57" t="s">
        <v>566</v>
      </c>
      <c r="G240" s="99">
        <f>'Risk Oylama Formu'!P244</f>
        <v>2.5</v>
      </c>
      <c r="H240" s="99">
        <f>'Risk Oylama Formu'!AA244</f>
        <v>1.2</v>
      </c>
      <c r="I240" s="85">
        <f t="shared" ref="I240" si="76">G240*H240</f>
        <v>3</v>
      </c>
      <c r="J240" s="87" t="s">
        <v>465</v>
      </c>
      <c r="K240" s="57" t="s">
        <v>644</v>
      </c>
      <c r="L240" s="97" t="s">
        <v>646</v>
      </c>
      <c r="M240" s="108" t="s">
        <v>559</v>
      </c>
      <c r="N240" s="86"/>
    </row>
    <row r="241" spans="1:14" ht="39" thickBot="1" x14ac:dyDescent="0.3">
      <c r="A241" s="86"/>
      <c r="B241" s="86"/>
      <c r="C241" s="62"/>
      <c r="D241" s="4" t="s">
        <v>8</v>
      </c>
      <c r="E241" s="33" t="str">
        <f>D241&amp;" "&amp;VLOOKUP(A240,'Risk Tespit Formu '!A:E,5,FALSE)</f>
        <v>Sebep: Güncel vergi oranlarının ve SGK kesinti tutarlarının bordro sistemine doğru şekilde yansıtılmaması</v>
      </c>
      <c r="F241" s="62"/>
      <c r="G241" s="86"/>
      <c r="H241" s="86"/>
      <c r="I241" s="86"/>
      <c r="J241" s="85"/>
      <c r="K241" s="86"/>
      <c r="L241" s="62"/>
      <c r="M241" s="98"/>
      <c r="N241" s="86"/>
    </row>
    <row r="242" spans="1:14" ht="12.75" x14ac:dyDescent="0.25">
      <c r="A242" s="85">
        <v>160</v>
      </c>
      <c r="B242" s="85" t="s">
        <v>460</v>
      </c>
      <c r="C242" s="62" t="s">
        <v>83</v>
      </c>
      <c r="D242" s="5" t="s">
        <v>7</v>
      </c>
      <c r="E242" s="29" t="str">
        <f>D242&amp;" "&amp;VLOOKUP(A242,'Risk Tespit Formu '!A:E,4,FALSE)</f>
        <v>Risk:  Yanlış vergi ve sigorta kesintileri</v>
      </c>
      <c r="F242" s="108" t="s">
        <v>567</v>
      </c>
      <c r="G242" s="99">
        <f>'Risk Oylama Formu'!P246</f>
        <v>2.1</v>
      </c>
      <c r="H242" s="99">
        <f>'Risk Oylama Formu'!AA246</f>
        <v>1.1000000000000001</v>
      </c>
      <c r="I242" s="85">
        <f>G242*H242</f>
        <v>2.3100000000000005</v>
      </c>
      <c r="J242" s="87" t="s">
        <v>465</v>
      </c>
      <c r="K242" s="57" t="s">
        <v>644</v>
      </c>
      <c r="L242" s="97" t="s">
        <v>646</v>
      </c>
      <c r="M242" s="108" t="s">
        <v>559</v>
      </c>
      <c r="N242" s="85"/>
    </row>
    <row r="243" spans="1:14" ht="26.25" thickBot="1" x14ac:dyDescent="0.3">
      <c r="A243" s="86"/>
      <c r="B243" s="86"/>
      <c r="C243" s="62"/>
      <c r="D243" s="4" t="s">
        <v>8</v>
      </c>
      <c r="E243" s="33" t="str">
        <f>D243&amp;" "&amp;VLOOKUP(A242,'Risk Tespit Formu '!A:E,5,FALSE)</f>
        <v>Sebep: Değişen mevzuatın takip edilmemesi</v>
      </c>
      <c r="F243" s="98"/>
      <c r="G243" s="86"/>
      <c r="H243" s="86"/>
      <c r="I243" s="86"/>
      <c r="J243" s="85"/>
      <c r="K243" s="86"/>
      <c r="L243" s="62"/>
      <c r="M243" s="98"/>
      <c r="N243" s="86"/>
    </row>
    <row r="244" spans="1:14" ht="25.5" x14ac:dyDescent="0.25">
      <c r="A244" s="85">
        <v>161</v>
      </c>
      <c r="B244" s="85" t="s">
        <v>460</v>
      </c>
      <c r="C244" s="62" t="s">
        <v>83</v>
      </c>
      <c r="D244" s="5" t="s">
        <v>7</v>
      </c>
      <c r="E244" s="29" t="str">
        <f>D244&amp;" "&amp;VLOOKUP(A244,'Risk Tespit Formu '!A:E,4,FALSE)</f>
        <v>Risk:  Gizlilik ihlalleri (maaş bilgileri sızdırılması)</v>
      </c>
      <c r="F244" s="108" t="s">
        <v>568</v>
      </c>
      <c r="G244" s="99">
        <f>'Risk Oylama Formu'!P248</f>
        <v>2.2000000000000002</v>
      </c>
      <c r="H244" s="99">
        <f>'Risk Oylama Formu'!AA248</f>
        <v>3.2</v>
      </c>
      <c r="I244" s="85">
        <f>G244*H244</f>
        <v>7.0400000000000009</v>
      </c>
      <c r="J244" s="87" t="s">
        <v>465</v>
      </c>
      <c r="K244" s="57" t="s">
        <v>644</v>
      </c>
      <c r="L244" s="97" t="s">
        <v>646</v>
      </c>
      <c r="M244" s="108" t="s">
        <v>559</v>
      </c>
      <c r="N244" s="86"/>
    </row>
    <row r="245" spans="1:14" ht="39" thickBot="1" x14ac:dyDescent="0.3">
      <c r="A245" s="86"/>
      <c r="B245" s="86"/>
      <c r="C245" s="62"/>
      <c r="D245" s="4" t="s">
        <v>8</v>
      </c>
      <c r="E245" s="33" t="str">
        <f>D245&amp;" "&amp;VLOOKUP(A244,'Risk Tespit Formu '!A:E,5,FALSE)</f>
        <v>Sebep: Personel maaş bilgilerini içeren belgelerin yetkisiz kişiler tarafından ele geçirilmesi</v>
      </c>
      <c r="F245" s="98"/>
      <c r="G245" s="86"/>
      <c r="H245" s="86"/>
      <c r="I245" s="86"/>
      <c r="J245" s="85"/>
      <c r="K245" s="86"/>
      <c r="L245" s="62"/>
      <c r="M245" s="98"/>
      <c r="N245" s="86"/>
    </row>
    <row r="246" spans="1:14" ht="25.5" x14ac:dyDescent="0.25">
      <c r="A246" s="85">
        <v>164</v>
      </c>
      <c r="B246" s="85" t="s">
        <v>460</v>
      </c>
      <c r="C246" s="57" t="s">
        <v>84</v>
      </c>
      <c r="D246" s="5" t="s">
        <v>7</v>
      </c>
      <c r="E246" s="29" t="str">
        <f>D246&amp;" "&amp;VLOOKUP(A246,'Risk Tespit Formu '!A:E,4,FALSE)</f>
        <v>Risk:  Kıst maaş hesaplamasında hata yapılması</v>
      </c>
      <c r="F246" s="110" t="s">
        <v>570</v>
      </c>
      <c r="G246" s="99">
        <f>'Risk Oylama Formu'!P250</f>
        <v>2.4</v>
      </c>
      <c r="H246" s="99">
        <f>'Risk Oylama Formu'!AA250</f>
        <v>1.6</v>
      </c>
      <c r="I246" s="85">
        <f t="shared" ref="I246" si="77">G246*H246</f>
        <v>3.84</v>
      </c>
      <c r="J246" s="87" t="s">
        <v>465</v>
      </c>
      <c r="K246" s="57" t="s">
        <v>644</v>
      </c>
      <c r="L246" s="97" t="s">
        <v>646</v>
      </c>
      <c r="M246" s="108" t="s">
        <v>559</v>
      </c>
      <c r="N246" s="86"/>
    </row>
    <row r="247" spans="1:14" ht="39" thickBot="1" x14ac:dyDescent="0.3">
      <c r="A247" s="86"/>
      <c r="B247" s="86"/>
      <c r="C247" s="62"/>
      <c r="D247" s="4" t="s">
        <v>8</v>
      </c>
      <c r="E247" s="33" t="str">
        <f>D247&amp;" "&amp;VLOOKUP(A246,'Risk Tespit Formu '!A:E,5,FALSE)</f>
        <v>Sebep: Kıst maaş hesaplamalarında fazla mesai, tatil günü, izin, devamsızlık gibi faktörlerin yanlış işlenmesi</v>
      </c>
      <c r="F247" s="109"/>
      <c r="G247" s="86"/>
      <c r="H247" s="86"/>
      <c r="I247" s="86"/>
      <c r="J247" s="85"/>
      <c r="K247" s="86"/>
      <c r="L247" s="62"/>
      <c r="M247" s="98"/>
      <c r="N247" s="86"/>
    </row>
    <row r="248" spans="1:14" ht="51" x14ac:dyDescent="0.25">
      <c r="A248" s="85">
        <v>165</v>
      </c>
      <c r="B248" s="85" t="s">
        <v>460</v>
      </c>
      <c r="C248" s="57" t="s">
        <v>84</v>
      </c>
      <c r="D248" s="5" t="s">
        <v>7</v>
      </c>
      <c r="E248" s="29" t="str">
        <f>D248&amp;" "&amp;VLOOKUP(A248,'Risk Tespit Formu '!A:E,4,FALSE)</f>
        <v>Risk:  Personelin yıllık izin, hastalık raporu gibi durumlarının doğru şekilde kaydedilmemesi nedeniyle maaşın yanlış hesaplanması</v>
      </c>
      <c r="F248" s="57" t="s">
        <v>569</v>
      </c>
      <c r="G248" s="99">
        <f>'Risk Oylama Formu'!P252</f>
        <v>3.1</v>
      </c>
      <c r="H248" s="99">
        <f>'Risk Oylama Formu'!AA252</f>
        <v>1.3</v>
      </c>
      <c r="I248" s="85">
        <f t="shared" ref="I248" si="78">G248*H248</f>
        <v>4.03</v>
      </c>
      <c r="J248" s="87" t="s">
        <v>465</v>
      </c>
      <c r="K248" s="57" t="s">
        <v>644</v>
      </c>
      <c r="L248" s="97" t="s">
        <v>646</v>
      </c>
      <c r="M248" s="108" t="s">
        <v>559</v>
      </c>
      <c r="N248" s="86"/>
    </row>
    <row r="249" spans="1:14" ht="26.25" thickBot="1" x14ac:dyDescent="0.3">
      <c r="A249" s="86"/>
      <c r="B249" s="86"/>
      <c r="C249" s="62"/>
      <c r="D249" s="4" t="s">
        <v>8</v>
      </c>
      <c r="E249" s="33" t="str">
        <f>D249&amp;" "&amp;VLOOKUP(A248,'Risk Tespit Formu '!A:E,5,FALSE)</f>
        <v>Sebep:  İzin veya rapor durumlarının hatalı işlenmesi</v>
      </c>
      <c r="F249" s="62"/>
      <c r="G249" s="86"/>
      <c r="H249" s="86"/>
      <c r="I249" s="86"/>
      <c r="J249" s="85"/>
      <c r="K249" s="86"/>
      <c r="L249" s="62"/>
      <c r="M249" s="98"/>
      <c r="N249" s="86"/>
    </row>
    <row r="250" spans="1:14" ht="25.5" x14ac:dyDescent="0.25">
      <c r="A250" s="85">
        <v>166</v>
      </c>
      <c r="B250" s="85" t="s">
        <v>460</v>
      </c>
      <c r="C250" s="62" t="s">
        <v>85</v>
      </c>
      <c r="D250" s="5" t="s">
        <v>7</v>
      </c>
      <c r="E250" s="29" t="str">
        <f>D250&amp;" "&amp;VLOOKUP(A250,'Risk Tespit Formu '!A:E,4,FALSE)</f>
        <v>Risk:  Hakkı olmayan kişilere ödeme yapılması</v>
      </c>
      <c r="F250" s="57" t="s">
        <v>571</v>
      </c>
      <c r="G250" s="99">
        <f>'Risk Oylama Formu'!P254</f>
        <v>2.1</v>
      </c>
      <c r="H250" s="99">
        <f>'Risk Oylama Formu'!AA254</f>
        <v>1.3</v>
      </c>
      <c r="I250" s="85">
        <f>G250*H250</f>
        <v>2.7300000000000004</v>
      </c>
      <c r="J250" s="87" t="s">
        <v>465</v>
      </c>
      <c r="K250" s="57" t="s">
        <v>644</v>
      </c>
      <c r="L250" s="97" t="s">
        <v>646</v>
      </c>
      <c r="M250" s="108" t="s">
        <v>559</v>
      </c>
      <c r="N250" s="85"/>
    </row>
    <row r="251" spans="1:14" ht="26.25" thickBot="1" x14ac:dyDescent="0.3">
      <c r="A251" s="86"/>
      <c r="B251" s="86"/>
      <c r="C251" s="62"/>
      <c r="D251" s="4" t="s">
        <v>8</v>
      </c>
      <c r="E251" s="33" t="str">
        <f>D251&amp;" "&amp;VLOOKUP(A250,'Risk Tespit Formu '!A:E,5,FALSE)</f>
        <v>Sebep: Cenaze yardımı için belirlenen hak sahiplerinin yanlış tespiti</v>
      </c>
      <c r="F251" s="62"/>
      <c r="G251" s="86"/>
      <c r="H251" s="86"/>
      <c r="I251" s="86"/>
      <c r="J251" s="85"/>
      <c r="K251" s="86"/>
      <c r="L251" s="62"/>
      <c r="M251" s="98"/>
      <c r="N251" s="86"/>
    </row>
    <row r="252" spans="1:14" ht="25.5" x14ac:dyDescent="0.25">
      <c r="A252" s="85">
        <v>168</v>
      </c>
      <c r="B252" s="85" t="s">
        <v>460</v>
      </c>
      <c r="C252" s="62" t="s">
        <v>86</v>
      </c>
      <c r="D252" s="5" t="s">
        <v>7</v>
      </c>
      <c r="E252" s="29" t="str">
        <f>D252&amp;" "&amp;VLOOKUP(A252,'Risk Tespit Formu '!A:E,4,FALSE)</f>
        <v>Risk:  Kişisel borçların yanlış hesaplanması veya kaydedilmesi</v>
      </c>
      <c r="F252" s="57" t="s">
        <v>572</v>
      </c>
      <c r="G252" s="99">
        <f>'Risk Oylama Formu'!P256</f>
        <v>2.5</v>
      </c>
      <c r="H252" s="99">
        <f>'Risk Oylama Formu'!AA256</f>
        <v>1.2</v>
      </c>
      <c r="I252" s="85">
        <f t="shared" ref="I252" si="79">G252*H252</f>
        <v>3</v>
      </c>
      <c r="J252" s="87" t="s">
        <v>465</v>
      </c>
      <c r="K252" s="57" t="s">
        <v>644</v>
      </c>
      <c r="L252" s="97" t="s">
        <v>646</v>
      </c>
      <c r="M252" s="108" t="s">
        <v>559</v>
      </c>
      <c r="N252" s="86"/>
    </row>
    <row r="253" spans="1:14" ht="39" thickBot="1" x14ac:dyDescent="0.3">
      <c r="A253" s="86"/>
      <c r="B253" s="86"/>
      <c r="C253" s="62"/>
      <c r="D253" s="4" t="s">
        <v>8</v>
      </c>
      <c r="E253" s="33" t="str">
        <f>D253&amp;" "&amp;VLOOKUP(A252,'Risk Tespit Formu '!A:E,5,FALSE)</f>
        <v xml:space="preserve">Sebep: Borçlu personelin maaşından yapılacak kesintilerin hesaplanmasında personel hatası </v>
      </c>
      <c r="F253" s="62"/>
      <c r="G253" s="86"/>
      <c r="H253" s="86"/>
      <c r="I253" s="86"/>
      <c r="J253" s="85"/>
      <c r="K253" s="86"/>
      <c r="L253" s="62"/>
      <c r="M253" s="98"/>
      <c r="N253" s="86"/>
    </row>
    <row r="254" spans="1:14" ht="25.5" x14ac:dyDescent="0.25">
      <c r="A254" s="85">
        <v>169</v>
      </c>
      <c r="B254" s="85" t="s">
        <v>460</v>
      </c>
      <c r="C254" s="62" t="s">
        <v>86</v>
      </c>
      <c r="D254" s="5" t="s">
        <v>7</v>
      </c>
      <c r="E254" s="29" t="str">
        <f>D254&amp;" "&amp;VLOOKUP(A254,'Risk Tespit Formu '!A:E,4,FALSE)</f>
        <v>Risk:  Kişisel borçların yanlış hesaplanması veya kaydedilmesi</v>
      </c>
      <c r="F254" s="57" t="s">
        <v>573</v>
      </c>
      <c r="G254" s="99">
        <f>'Risk Oylama Formu'!P258</f>
        <v>4.4000000000000004</v>
      </c>
      <c r="H254" s="99">
        <f>'Risk Oylama Formu'!AA258</f>
        <v>2.2999999999999998</v>
      </c>
      <c r="I254" s="85">
        <f t="shared" ref="I254" si="80">G254*H254</f>
        <v>10.119999999999999</v>
      </c>
      <c r="J254" s="87" t="s">
        <v>465</v>
      </c>
      <c r="K254" s="57" t="s">
        <v>644</v>
      </c>
      <c r="L254" s="97" t="s">
        <v>646</v>
      </c>
      <c r="M254" s="108" t="s">
        <v>559</v>
      </c>
      <c r="N254" s="86"/>
    </row>
    <row r="255" spans="1:14" ht="26.25" thickBot="1" x14ac:dyDescent="0.3">
      <c r="A255" s="86"/>
      <c r="B255" s="86"/>
      <c r="C255" s="62"/>
      <c r="D255" s="4" t="s">
        <v>8</v>
      </c>
      <c r="E255" s="33" t="str">
        <f>D255&amp;" "&amp;VLOOKUP(A254,'Risk Tespit Formu '!A:E,5,FALSE)</f>
        <v xml:space="preserve">Sebep: Kesinti oranlarının yanlış girilmesi veya veri girişi </v>
      </c>
      <c r="F255" s="62"/>
      <c r="G255" s="86"/>
      <c r="H255" s="86"/>
      <c r="I255" s="86"/>
      <c r="J255" s="85"/>
      <c r="K255" s="86"/>
      <c r="L255" s="62"/>
      <c r="M255" s="98"/>
      <c r="N255" s="86"/>
    </row>
    <row r="256" spans="1:14" ht="25.5" x14ac:dyDescent="0.25">
      <c r="A256" s="85">
        <v>171</v>
      </c>
      <c r="B256" s="85" t="s">
        <v>460</v>
      </c>
      <c r="C256" s="62" t="s">
        <v>87</v>
      </c>
      <c r="D256" s="5" t="s">
        <v>7</v>
      </c>
      <c r="E256" s="29" t="str">
        <f>D256&amp;" "&amp;VLOOKUP(A256,'Risk Tespit Formu '!A:E,4,FALSE)</f>
        <v>Risk:  Ek ders ücretlerinin yanlış hesaplanması</v>
      </c>
      <c r="F256" s="57" t="s">
        <v>574</v>
      </c>
      <c r="G256" s="99">
        <f>'Risk Oylama Formu'!P260</f>
        <v>5.3</v>
      </c>
      <c r="H256" s="99">
        <f>'Risk Oylama Formu'!AA260</f>
        <v>1.2</v>
      </c>
      <c r="I256" s="85">
        <f t="shared" ref="I256" si="81">G256*H256</f>
        <v>6.3599999999999994</v>
      </c>
      <c r="J256" s="87" t="s">
        <v>465</v>
      </c>
      <c r="K256" s="57" t="s">
        <v>644</v>
      </c>
      <c r="L256" s="97" t="s">
        <v>646</v>
      </c>
      <c r="M256" s="108" t="s">
        <v>559</v>
      </c>
      <c r="N256" s="86"/>
    </row>
    <row r="257" spans="1:14" ht="26.25" thickBot="1" x14ac:dyDescent="0.3">
      <c r="A257" s="86"/>
      <c r="B257" s="86"/>
      <c r="C257" s="62"/>
      <c r="D257" s="4" t="s">
        <v>8</v>
      </c>
      <c r="E257" s="33" t="str">
        <f>D257&amp;" "&amp;VLOOKUP(A256,'Risk Tespit Formu '!A:E,5,FALSE)</f>
        <v>Sebep: Ek ders saatlerinin kişiler tarafından yanlış kaydedilmesi</v>
      </c>
      <c r="F257" s="62"/>
      <c r="G257" s="86"/>
      <c r="H257" s="86"/>
      <c r="I257" s="86"/>
      <c r="J257" s="85"/>
      <c r="K257" s="86"/>
      <c r="L257" s="62"/>
      <c r="M257" s="98"/>
      <c r="N257" s="86"/>
    </row>
    <row r="258" spans="1:14" ht="25.5" x14ac:dyDescent="0.25">
      <c r="A258" s="85">
        <v>173</v>
      </c>
      <c r="B258" s="85" t="s">
        <v>460</v>
      </c>
      <c r="C258" s="62" t="s">
        <v>87</v>
      </c>
      <c r="D258" s="5" t="s">
        <v>7</v>
      </c>
      <c r="E258" s="29" t="str">
        <f>D258&amp;" "&amp;VLOOKUP(A258,'Risk Tespit Formu '!A:E,4,FALSE)</f>
        <v>Risk:  Ek ders ücretlerinin sistemde hatalı işlenmesi</v>
      </c>
      <c r="F258" s="57" t="s">
        <v>575</v>
      </c>
      <c r="G258" s="99">
        <f>'Risk Oylama Formu'!P262</f>
        <v>7.1</v>
      </c>
      <c r="H258" s="99">
        <f>'Risk Oylama Formu'!AA262</f>
        <v>1.6</v>
      </c>
      <c r="I258" s="85">
        <f>G258*H258</f>
        <v>11.36</v>
      </c>
      <c r="J258" s="87" t="s">
        <v>465</v>
      </c>
      <c r="K258" s="57" t="s">
        <v>644</v>
      </c>
      <c r="L258" s="97" t="s">
        <v>646</v>
      </c>
      <c r="M258" s="108" t="s">
        <v>559</v>
      </c>
      <c r="N258" s="86"/>
    </row>
    <row r="259" spans="1:14" ht="26.25" thickBot="1" x14ac:dyDescent="0.3">
      <c r="A259" s="86"/>
      <c r="B259" s="86"/>
      <c r="C259" s="62"/>
      <c r="D259" s="4" t="s">
        <v>8</v>
      </c>
      <c r="E259" s="33" t="str">
        <f>D259&amp;" "&amp;VLOOKUP(A258,'Risk Tespit Formu '!A:E,5,FALSE)</f>
        <v>Sebep: Gerekli kontrollerin usulüne uygun yapılmaması</v>
      </c>
      <c r="F259" s="62"/>
      <c r="G259" s="86"/>
      <c r="H259" s="86"/>
      <c r="I259" s="86"/>
      <c r="J259" s="85"/>
      <c r="K259" s="86"/>
      <c r="L259" s="62"/>
      <c r="M259" s="98"/>
      <c r="N259" s="86"/>
    </row>
    <row r="260" spans="1:14" ht="25.5" x14ac:dyDescent="0.25">
      <c r="A260" s="85">
        <v>174</v>
      </c>
      <c r="B260" s="85" t="s">
        <v>460</v>
      </c>
      <c r="C260" s="62" t="s">
        <v>88</v>
      </c>
      <c r="D260" s="5" t="s">
        <v>7</v>
      </c>
      <c r="E260" s="29" t="str">
        <f>D260&amp;" "&amp;VLOOKUP(A260,'Risk Tespit Formu '!A:E,4,FALSE)</f>
        <v>Risk:  Yanlış yolluk tutarlarının hesaplanması</v>
      </c>
      <c r="F260" s="57" t="s">
        <v>576</v>
      </c>
      <c r="G260" s="99">
        <f>'Risk Oylama Formu'!P264</f>
        <v>3.1</v>
      </c>
      <c r="H260" s="99">
        <f>'Risk Oylama Formu'!AA264</f>
        <v>1.1000000000000001</v>
      </c>
      <c r="I260" s="85">
        <f t="shared" ref="I260" si="82">G260*H260</f>
        <v>3.4100000000000006</v>
      </c>
      <c r="J260" s="87" t="s">
        <v>465</v>
      </c>
      <c r="K260" s="57" t="s">
        <v>644</v>
      </c>
      <c r="L260" s="97" t="s">
        <v>646</v>
      </c>
      <c r="M260" s="108" t="s">
        <v>559</v>
      </c>
      <c r="N260" s="86"/>
    </row>
    <row r="261" spans="1:14" ht="13.5" thickBot="1" x14ac:dyDescent="0.3">
      <c r="A261" s="86"/>
      <c r="B261" s="86"/>
      <c r="C261" s="62"/>
      <c r="D261" s="4" t="s">
        <v>8</v>
      </c>
      <c r="E261" s="33" t="str">
        <f>D261&amp;" "&amp;VLOOKUP(A260,'Risk Tespit Formu '!A:E,5,FALSE)</f>
        <v>Sebep: Personel dikkatsizliği</v>
      </c>
      <c r="F261" s="62"/>
      <c r="G261" s="86"/>
      <c r="H261" s="86"/>
      <c r="I261" s="86"/>
      <c r="J261" s="85"/>
      <c r="K261" s="86"/>
      <c r="L261" s="62"/>
      <c r="M261" s="98"/>
      <c r="N261" s="86"/>
    </row>
    <row r="262" spans="1:14" ht="25.5" x14ac:dyDescent="0.25">
      <c r="A262" s="85">
        <v>175</v>
      </c>
      <c r="B262" s="85" t="s">
        <v>460</v>
      </c>
      <c r="C262" s="62" t="s">
        <v>88</v>
      </c>
      <c r="D262" s="5" t="s">
        <v>7</v>
      </c>
      <c r="E262" s="29" t="str">
        <f>D262&amp;" "&amp;VLOOKUP(A262,'Risk Tespit Formu '!A:E,4,FALSE)</f>
        <v>Risk:  İzinli personel için yolluk ödemesi yapılması</v>
      </c>
      <c r="F262" s="57" t="s">
        <v>577</v>
      </c>
      <c r="G262" s="99">
        <f>'Risk Oylama Formu'!P266</f>
        <v>2.8</v>
      </c>
      <c r="H262" s="99">
        <f>'Risk Oylama Formu'!AA266</f>
        <v>1.3</v>
      </c>
      <c r="I262" s="85">
        <f t="shared" ref="I262" si="83">G262*H262</f>
        <v>3.6399999999999997</v>
      </c>
      <c r="J262" s="87" t="s">
        <v>465</v>
      </c>
      <c r="K262" s="57" t="s">
        <v>644</v>
      </c>
      <c r="L262" s="97" t="s">
        <v>646</v>
      </c>
      <c r="M262" s="108" t="s">
        <v>559</v>
      </c>
      <c r="N262" s="86"/>
    </row>
    <row r="263" spans="1:14" ht="13.5" thickBot="1" x14ac:dyDescent="0.3">
      <c r="A263" s="86"/>
      <c r="B263" s="86"/>
      <c r="C263" s="62"/>
      <c r="D263" s="4" t="s">
        <v>8</v>
      </c>
      <c r="E263" s="33" t="str">
        <f>D263&amp;" "&amp;VLOOKUP(A262,'Risk Tespit Formu '!A:E,5,FALSE)</f>
        <v>Sebep: Personel dikkatsizliği</v>
      </c>
      <c r="F263" s="62"/>
      <c r="G263" s="86"/>
      <c r="H263" s="86"/>
      <c r="I263" s="86"/>
      <c r="J263" s="85"/>
      <c r="K263" s="86"/>
      <c r="L263" s="62"/>
      <c r="M263" s="98"/>
      <c r="N263" s="86"/>
    </row>
    <row r="264" spans="1:14" ht="25.5" x14ac:dyDescent="0.25">
      <c r="A264" s="85">
        <v>176</v>
      </c>
      <c r="B264" s="85" t="s">
        <v>460</v>
      </c>
      <c r="C264" s="57" t="s">
        <v>89</v>
      </c>
      <c r="D264" s="5" t="s">
        <v>7</v>
      </c>
      <c r="E264" s="29" t="str">
        <f>D264&amp;" "&amp;VLOOKUP(A264,'Risk Tespit Formu '!A:E,4,FALSE)</f>
        <v>Risk:  Sürekli görev yolluğu ödemelerinin yanlış hesaplanması</v>
      </c>
      <c r="F264" s="57" t="s">
        <v>578</v>
      </c>
      <c r="G264" s="99">
        <f>'Risk Oylama Formu'!P268</f>
        <v>3.1</v>
      </c>
      <c r="H264" s="99">
        <f>'Risk Oylama Formu'!AA268</f>
        <v>1.3</v>
      </c>
      <c r="I264" s="85">
        <f t="shared" ref="I264" si="84">G264*H264</f>
        <v>4.03</v>
      </c>
      <c r="J264" s="87" t="s">
        <v>465</v>
      </c>
      <c r="K264" s="57" t="s">
        <v>644</v>
      </c>
      <c r="L264" s="97" t="s">
        <v>646</v>
      </c>
      <c r="M264" s="108" t="s">
        <v>559</v>
      </c>
      <c r="N264" s="86"/>
    </row>
    <row r="265" spans="1:14" ht="13.5" thickBot="1" x14ac:dyDescent="0.3">
      <c r="A265" s="86"/>
      <c r="B265" s="86"/>
      <c r="C265" s="62"/>
      <c r="D265" s="4" t="s">
        <v>8</v>
      </c>
      <c r="E265" s="33" t="str">
        <f>D265&amp;" "&amp;VLOOKUP(A264,'Risk Tespit Formu '!A:E,5,FALSE)</f>
        <v>Sebep: Personel dikkatsizliği</v>
      </c>
      <c r="F265" s="62"/>
      <c r="G265" s="86"/>
      <c r="H265" s="86"/>
      <c r="I265" s="86"/>
      <c r="J265" s="85"/>
      <c r="K265" s="86"/>
      <c r="L265" s="62"/>
      <c r="M265" s="98"/>
      <c r="N265" s="86"/>
    </row>
    <row r="266" spans="1:14" ht="25.5" x14ac:dyDescent="0.25">
      <c r="A266" s="85">
        <v>177</v>
      </c>
      <c r="B266" s="85" t="s">
        <v>460</v>
      </c>
      <c r="C266" s="57" t="s">
        <v>89</v>
      </c>
      <c r="D266" s="5" t="s">
        <v>7</v>
      </c>
      <c r="E266" s="29" t="str">
        <f>D266&amp;" "&amp;VLOOKUP(A266,'Risk Tespit Formu '!A:E,4,FALSE)</f>
        <v>Risk:  Seyahat masraflarının yanlış kategoriye göre ödenmesi</v>
      </c>
      <c r="F266" s="57" t="s">
        <v>579</v>
      </c>
      <c r="G266" s="99">
        <f>'Risk Oylama Formu'!P270</f>
        <v>2.2999999999999998</v>
      </c>
      <c r="H266" s="99">
        <f>'Risk Oylama Formu'!AA270</f>
        <v>1.2</v>
      </c>
      <c r="I266" s="85">
        <f t="shared" ref="I266" si="85">G266*H266</f>
        <v>2.76</v>
      </c>
      <c r="J266" s="87" t="s">
        <v>465</v>
      </c>
      <c r="K266" s="57" t="s">
        <v>644</v>
      </c>
      <c r="L266" s="97" t="s">
        <v>646</v>
      </c>
      <c r="M266" s="108" t="s">
        <v>559</v>
      </c>
      <c r="N266" s="86"/>
    </row>
    <row r="267" spans="1:14" ht="39" thickBot="1" x14ac:dyDescent="0.3">
      <c r="A267" s="86"/>
      <c r="B267" s="86"/>
      <c r="C267" s="62"/>
      <c r="D267" s="4" t="s">
        <v>8</v>
      </c>
      <c r="E267" s="33" t="str">
        <f>D267&amp;" "&amp;VLOOKUP(A266,'Risk Tespit Formu '!A:E,5,FALSE)</f>
        <v>Sebep: Sürekli görev yolluğuna ilişkin harcamaların (otel, yemek, ulaşım vb.) yanlış veya fazla raporlanması</v>
      </c>
      <c r="F267" s="62"/>
      <c r="G267" s="86"/>
      <c r="H267" s="86"/>
      <c r="I267" s="86"/>
      <c r="J267" s="85"/>
      <c r="K267" s="86"/>
      <c r="L267" s="62"/>
      <c r="M267" s="98"/>
      <c r="N267" s="86"/>
    </row>
    <row r="268" spans="1:14" ht="12.75" x14ac:dyDescent="0.25">
      <c r="A268" s="85">
        <v>178</v>
      </c>
      <c r="B268" s="85" t="s">
        <v>460</v>
      </c>
      <c r="C268" s="57" t="s">
        <v>89</v>
      </c>
      <c r="D268" s="5" t="s">
        <v>7</v>
      </c>
      <c r="E268" s="29" t="str">
        <f>D268&amp;" "&amp;VLOOKUP(A268,'Risk Tespit Formu '!A:E,4,FALSE)</f>
        <v>Risk:  Fazla ya da eksik ödeme yapılması</v>
      </c>
      <c r="F268" s="57" t="s">
        <v>580</v>
      </c>
      <c r="G268" s="99">
        <f>'Risk Oylama Formu'!P272</f>
        <v>2.2999999999999998</v>
      </c>
      <c r="H268" s="99">
        <f>'Risk Oylama Formu'!AA272</f>
        <v>1.2</v>
      </c>
      <c r="I268" s="85">
        <f>G268*H268</f>
        <v>2.76</v>
      </c>
      <c r="J268" s="87" t="s">
        <v>465</v>
      </c>
      <c r="K268" s="57" t="s">
        <v>644</v>
      </c>
      <c r="L268" s="97" t="s">
        <v>646</v>
      </c>
      <c r="M268" s="108" t="s">
        <v>559</v>
      </c>
      <c r="N268" s="85"/>
    </row>
    <row r="269" spans="1:14" ht="39" thickBot="1" x14ac:dyDescent="0.3">
      <c r="A269" s="86"/>
      <c r="B269" s="86"/>
      <c r="C269" s="62"/>
      <c r="D269" s="4" t="s">
        <v>8</v>
      </c>
      <c r="E269" s="33" t="str">
        <f>D269&amp;" "&amp;VLOOKUP(A268,'Risk Tespit Formu '!A:E,5,FALSE)</f>
        <v xml:space="preserve">Sebep: Yurtdışı sürekli görevlerde döviz kuru farklarının personel tarafından dikkate alınmaması </v>
      </c>
      <c r="F269" s="62"/>
      <c r="G269" s="86"/>
      <c r="H269" s="86"/>
      <c r="I269" s="86"/>
      <c r="J269" s="85"/>
      <c r="K269" s="86"/>
      <c r="L269" s="62"/>
      <c r="M269" s="98"/>
      <c r="N269" s="86"/>
    </row>
    <row r="270" spans="1:14" ht="38.25" x14ac:dyDescent="0.25">
      <c r="A270" s="85">
        <v>179</v>
      </c>
      <c r="B270" s="85" t="s">
        <v>460</v>
      </c>
      <c r="C270" s="62" t="s">
        <v>90</v>
      </c>
      <c r="D270" s="5" t="s">
        <v>7</v>
      </c>
      <c r="E270" s="29" t="str">
        <f>D270&amp;" "&amp;VLOOKUP(A270,'Risk Tespit Formu '!A:E,4,FALSE)</f>
        <v xml:space="preserve">Risk:  Rekabetçi teklif alınmaması nedeniyle piyasa fiyatlarının üzerinde ödeme yapılması </v>
      </c>
      <c r="F270" s="57" t="s">
        <v>581</v>
      </c>
      <c r="G270" s="99">
        <f>'Risk Oylama Formu'!P274</f>
        <v>2.5</v>
      </c>
      <c r="H270" s="99">
        <f>'Risk Oylama Formu'!AA274</f>
        <v>1.6</v>
      </c>
      <c r="I270" s="85">
        <f>G270*H270</f>
        <v>4</v>
      </c>
      <c r="J270" s="87" t="s">
        <v>465</v>
      </c>
      <c r="K270" s="57" t="s">
        <v>644</v>
      </c>
      <c r="L270" s="97" t="s">
        <v>646</v>
      </c>
      <c r="M270" s="108" t="s">
        <v>559</v>
      </c>
      <c r="N270" s="86"/>
    </row>
    <row r="271" spans="1:14" ht="26.25" thickBot="1" x14ac:dyDescent="0.3">
      <c r="A271" s="86"/>
      <c r="B271" s="86"/>
      <c r="C271" s="62"/>
      <c r="D271" s="4" t="s">
        <v>8</v>
      </c>
      <c r="E271" s="33" t="str">
        <f>D271&amp;" "&amp;VLOOKUP(A270,'Risk Tespit Formu '!A:E,5,FALSE)</f>
        <v>Sebep: Maliyet araştırmasının yapılmaması</v>
      </c>
      <c r="F271" s="62"/>
      <c r="G271" s="86"/>
      <c r="H271" s="86"/>
      <c r="I271" s="86"/>
      <c r="J271" s="85"/>
      <c r="K271" s="86"/>
      <c r="L271" s="62"/>
      <c r="M271" s="98"/>
      <c r="N271" s="86"/>
    </row>
    <row r="272" spans="1:14" ht="38.25" x14ac:dyDescent="0.25">
      <c r="A272" s="85">
        <v>180</v>
      </c>
      <c r="B272" s="85" t="s">
        <v>460</v>
      </c>
      <c r="C272" s="62" t="s">
        <v>90</v>
      </c>
      <c r="D272" s="5" t="s">
        <v>7</v>
      </c>
      <c r="E272" s="29" t="str">
        <f>D272&amp;" "&amp;VLOOKUP(A272,'Risk Tespit Formu '!A:E,4,FALSE)</f>
        <v>Risk:  Doğrudan temin sürecinde, açık ihale veya teklif alma yöntemlerinin uygulanmaması</v>
      </c>
      <c r="F272" s="57" t="s">
        <v>582</v>
      </c>
      <c r="G272" s="99">
        <f>'Risk Oylama Formu'!P276</f>
        <v>1.8</v>
      </c>
      <c r="H272" s="99">
        <f>'Risk Oylama Formu'!AA276</f>
        <v>1.1000000000000001</v>
      </c>
      <c r="I272" s="85">
        <f t="shared" ref="I272" si="86">G272*H272</f>
        <v>1.9800000000000002</v>
      </c>
      <c r="J272" s="87" t="s">
        <v>465</v>
      </c>
      <c r="K272" s="57" t="s">
        <v>644</v>
      </c>
      <c r="L272" s="97" t="s">
        <v>646</v>
      </c>
      <c r="M272" s="108" t="s">
        <v>559</v>
      </c>
      <c r="N272" s="86"/>
    </row>
    <row r="273" spans="1:14" ht="26.25" thickBot="1" x14ac:dyDescent="0.3">
      <c r="A273" s="86"/>
      <c r="B273" s="86"/>
      <c r="C273" s="62"/>
      <c r="D273" s="4" t="s">
        <v>8</v>
      </c>
      <c r="E273" s="33" t="str">
        <f>D273&amp;" "&amp;VLOOKUP(A272,'Risk Tespit Formu '!A:E,5,FALSE)</f>
        <v>Sebep: Satın alma sürecinde şeffaflık eksikliği</v>
      </c>
      <c r="F273" s="62"/>
      <c r="G273" s="86"/>
      <c r="H273" s="86"/>
      <c r="I273" s="86"/>
      <c r="J273" s="85"/>
      <c r="K273" s="86"/>
      <c r="L273" s="62"/>
      <c r="M273" s="98"/>
      <c r="N273" s="86"/>
    </row>
    <row r="274" spans="1:14" ht="25.5" x14ac:dyDescent="0.25">
      <c r="A274" s="85">
        <v>182</v>
      </c>
      <c r="B274" s="85" t="s">
        <v>460</v>
      </c>
      <c r="C274" s="57" t="s">
        <v>91</v>
      </c>
      <c r="D274" s="5" t="s">
        <v>7</v>
      </c>
      <c r="E274" s="29" t="str">
        <f>D274&amp;" "&amp;VLOOKUP(A274,'Risk Tespit Formu '!A:E,4,FALSE)</f>
        <v xml:space="preserve">Risk:  Eksik ya da yanlış maaş farkı ödemesi </v>
      </c>
      <c r="F274" s="57" t="s">
        <v>583</v>
      </c>
      <c r="G274" s="99">
        <f>'Risk Oylama Formu'!P278</f>
        <v>2.2000000000000002</v>
      </c>
      <c r="H274" s="99">
        <f>'Risk Oylama Formu'!AA278</f>
        <v>1.7</v>
      </c>
      <c r="I274" s="85">
        <f t="shared" ref="I274" si="87">G274*H274</f>
        <v>3.74</v>
      </c>
      <c r="J274" s="87" t="s">
        <v>465</v>
      </c>
      <c r="K274" s="57" t="s">
        <v>644</v>
      </c>
      <c r="L274" s="97" t="s">
        <v>646</v>
      </c>
      <c r="M274" s="108" t="s">
        <v>559</v>
      </c>
      <c r="N274" s="86"/>
    </row>
    <row r="275" spans="1:14" ht="26.25" thickBot="1" x14ac:dyDescent="0.3">
      <c r="A275" s="86"/>
      <c r="B275" s="86"/>
      <c r="C275" s="62"/>
      <c r="D275" s="4" t="s">
        <v>8</v>
      </c>
      <c r="E275" s="33" t="str">
        <f>D275&amp;" "&amp;VLOOKUP(A274,'Risk Tespit Formu '!A:E,5,FALSE)</f>
        <v>Sebep: Personelin hatalı maaş farkı hesaplaması</v>
      </c>
      <c r="F275" s="62"/>
      <c r="G275" s="86"/>
      <c r="H275" s="86"/>
      <c r="I275" s="86"/>
      <c r="J275" s="85"/>
      <c r="K275" s="86"/>
      <c r="L275" s="62"/>
      <c r="M275" s="98"/>
      <c r="N275" s="86"/>
    </row>
    <row r="276" spans="1:14" ht="12.75" x14ac:dyDescent="0.25">
      <c r="A276" s="85">
        <v>185</v>
      </c>
      <c r="B276" s="85" t="s">
        <v>460</v>
      </c>
      <c r="C276" s="62" t="s">
        <v>92</v>
      </c>
      <c r="D276" s="5" t="s">
        <v>7</v>
      </c>
      <c r="E276" s="29" t="str">
        <f>D276&amp;" "&amp;VLOOKUP(A276,'Risk Tespit Formu '!A:E,4,FALSE)</f>
        <v>Risk:  Yanlış Ücret Tahakkuku</v>
      </c>
      <c r="F276" s="57" t="s">
        <v>584</v>
      </c>
      <c r="G276" s="99">
        <f>'Risk Oylama Formu'!P280</f>
        <v>2.9</v>
      </c>
      <c r="H276" s="99">
        <f>'Risk Oylama Formu'!AA280</f>
        <v>1.6</v>
      </c>
      <c r="I276" s="85">
        <f t="shared" ref="I276" si="88">G276*H276</f>
        <v>4.6399999999999997</v>
      </c>
      <c r="J276" s="87" t="s">
        <v>465</v>
      </c>
      <c r="K276" s="57" t="s">
        <v>644</v>
      </c>
      <c r="L276" s="97" t="s">
        <v>646</v>
      </c>
      <c r="M276" s="108" t="s">
        <v>559</v>
      </c>
      <c r="N276" s="86"/>
    </row>
    <row r="277" spans="1:14" ht="26.25" thickBot="1" x14ac:dyDescent="0.3">
      <c r="A277" s="86"/>
      <c r="B277" s="86"/>
      <c r="C277" s="62"/>
      <c r="D277" s="4" t="s">
        <v>8</v>
      </c>
      <c r="E277" s="33" t="str">
        <f>D277&amp;" "&amp;VLOOKUP(A276,'Risk Tespit Formu '!A:E,5,FALSE)</f>
        <v>Sebep: Personel tarafından doğru hesaplamanın yapılmaması</v>
      </c>
      <c r="F277" s="62"/>
      <c r="G277" s="86"/>
      <c r="H277" s="86"/>
      <c r="I277" s="86"/>
      <c r="J277" s="85"/>
      <c r="K277" s="86"/>
      <c r="L277" s="62"/>
      <c r="M277" s="98"/>
      <c r="N277" s="86"/>
    </row>
    <row r="278" spans="1:14" ht="25.5" x14ac:dyDescent="0.25">
      <c r="A278" s="85">
        <v>186</v>
      </c>
      <c r="B278" s="85" t="s">
        <v>460</v>
      </c>
      <c r="C278" s="62" t="s">
        <v>92</v>
      </c>
      <c r="D278" s="5" t="s">
        <v>7</v>
      </c>
      <c r="E278" s="29" t="str">
        <f>D278&amp;" "&amp;VLOOKUP(A278,'Risk Tespit Formu '!A:E,4,FALSE)</f>
        <v>Risk:  Ödeme Sürecinde Gecikme yaşanması</v>
      </c>
      <c r="F278" s="57" t="s">
        <v>585</v>
      </c>
      <c r="G278" s="99">
        <f>'Risk Oylama Formu'!P282</f>
        <v>6.6</v>
      </c>
      <c r="H278" s="99">
        <f>'Risk Oylama Formu'!AA282</f>
        <v>1</v>
      </c>
      <c r="I278" s="85">
        <f>G278*H278</f>
        <v>6.6</v>
      </c>
      <c r="J278" s="87" t="s">
        <v>465</v>
      </c>
      <c r="K278" s="57" t="s">
        <v>644</v>
      </c>
      <c r="L278" s="97" t="s">
        <v>646</v>
      </c>
      <c r="M278" s="108" t="s">
        <v>559</v>
      </c>
      <c r="N278" s="85"/>
    </row>
    <row r="279" spans="1:14" ht="26.25" thickBot="1" x14ac:dyDescent="0.3">
      <c r="A279" s="86"/>
      <c r="B279" s="86"/>
      <c r="C279" s="62"/>
      <c r="D279" s="4" t="s">
        <v>8</v>
      </c>
      <c r="E279" s="33" t="str">
        <f>D279&amp;" "&amp;VLOOKUP(A278,'Risk Tespit Formu '!A:E,5,FALSE)</f>
        <v>Sebep: Öğrenci sayılarının bildiriminin zamanında yapılmaması</v>
      </c>
      <c r="F279" s="62"/>
      <c r="G279" s="86"/>
      <c r="H279" s="86"/>
      <c r="I279" s="86"/>
      <c r="J279" s="85"/>
      <c r="K279" s="86"/>
      <c r="L279" s="62"/>
      <c r="M279" s="98"/>
      <c r="N279" s="86"/>
    </row>
    <row r="280" spans="1:14" ht="25.5" x14ac:dyDescent="0.25">
      <c r="A280" s="85">
        <v>187</v>
      </c>
      <c r="B280" s="85" t="s">
        <v>460</v>
      </c>
      <c r="C280" s="57" t="s">
        <v>93</v>
      </c>
      <c r="D280" s="5" t="s">
        <v>7</v>
      </c>
      <c r="E280" s="29" t="str">
        <f>D280&amp;" "&amp;VLOOKUP(A280,'Risk Tespit Formu '!A:E,4,FALSE)</f>
        <v>Risk:  Yanlış Yardım Miktarlarının Belirlenmesi</v>
      </c>
      <c r="F280" s="57" t="s">
        <v>586</v>
      </c>
      <c r="G280" s="99">
        <f>'Risk Oylama Formu'!P284</f>
        <v>2.4</v>
      </c>
      <c r="H280" s="99">
        <f>'Risk Oylama Formu'!AA284</f>
        <v>1.5</v>
      </c>
      <c r="I280" s="85">
        <f>G280*H280</f>
        <v>3.5999999999999996</v>
      </c>
      <c r="J280" s="87" t="s">
        <v>465</v>
      </c>
      <c r="K280" s="57" t="s">
        <v>644</v>
      </c>
      <c r="L280" s="97" t="s">
        <v>646</v>
      </c>
      <c r="M280" s="108" t="s">
        <v>559</v>
      </c>
      <c r="N280" s="86"/>
    </row>
    <row r="281" spans="1:14" ht="13.5" thickBot="1" x14ac:dyDescent="0.3">
      <c r="A281" s="86"/>
      <c r="B281" s="86"/>
      <c r="C281" s="62"/>
      <c r="D281" s="4" t="s">
        <v>8</v>
      </c>
      <c r="E281" s="33" t="str">
        <f>D281&amp;" "&amp;VLOOKUP(A280,'Risk Tespit Formu '!A:E,5,FALSE)</f>
        <v>Sebep: Personel dikkatsizliği</v>
      </c>
      <c r="F281" s="62"/>
      <c r="G281" s="86"/>
      <c r="H281" s="86"/>
      <c r="I281" s="86"/>
      <c r="J281" s="85"/>
      <c r="K281" s="86"/>
      <c r="L281" s="62"/>
      <c r="M281" s="98"/>
      <c r="N281" s="86"/>
    </row>
    <row r="282" spans="1:14" ht="25.5" x14ac:dyDescent="0.25">
      <c r="A282" s="85">
        <v>196</v>
      </c>
      <c r="B282" s="86" t="s">
        <v>459</v>
      </c>
      <c r="C282" s="62" t="s">
        <v>180</v>
      </c>
      <c r="D282" s="5" t="s">
        <v>7</v>
      </c>
      <c r="E282" s="29" t="str">
        <f>D282&amp;" "&amp;VLOOKUP(A282,'Risk Tespit Formu '!A:E,4,FALSE)</f>
        <v>Risk:  Raporlarda yer alan taşınır giriş-çıkış bilgilerinin eksik veya hatalı olması</v>
      </c>
      <c r="F282" s="57" t="s">
        <v>587</v>
      </c>
      <c r="G282" s="99">
        <f>'Risk Oylama Formu'!P288</f>
        <v>2.9</v>
      </c>
      <c r="H282" s="99">
        <f>'Risk Oylama Formu'!AA288</f>
        <v>1</v>
      </c>
      <c r="I282" s="85">
        <f t="shared" ref="I282" si="89">G282*H282</f>
        <v>2.9</v>
      </c>
      <c r="J282" s="87" t="s">
        <v>465</v>
      </c>
      <c r="K282" s="57" t="s">
        <v>644</v>
      </c>
      <c r="L282" s="97" t="s">
        <v>646</v>
      </c>
      <c r="M282" s="98" t="s">
        <v>588</v>
      </c>
      <c r="N282" s="86"/>
    </row>
    <row r="283" spans="1:14" ht="26.25" thickBot="1" x14ac:dyDescent="0.3">
      <c r="A283" s="86"/>
      <c r="B283" s="86"/>
      <c r="C283" s="62"/>
      <c r="D283" s="4" t="s">
        <v>8</v>
      </c>
      <c r="E283" s="33" t="str">
        <f>D283&amp;" "&amp;VLOOKUP(A282,'Risk Tespit Formu '!A:E,5,FALSE)</f>
        <v>Sebep: Taşınır kayıt sistemindeki verilerin güncel olmaması</v>
      </c>
      <c r="F283" s="62"/>
      <c r="G283" s="86"/>
      <c r="H283" s="86"/>
      <c r="I283" s="86"/>
      <c r="J283" s="85"/>
      <c r="K283" s="86"/>
      <c r="L283" s="62"/>
      <c r="M283" s="98"/>
      <c r="N283" s="86"/>
    </row>
    <row r="284" spans="1:14" ht="38.25" x14ac:dyDescent="0.25">
      <c r="A284" s="85">
        <v>197</v>
      </c>
      <c r="B284" s="86" t="s">
        <v>459</v>
      </c>
      <c r="C284" s="62" t="s">
        <v>180</v>
      </c>
      <c r="D284" s="5" t="s">
        <v>7</v>
      </c>
      <c r="E284" s="29" t="str">
        <f>D284&amp;" "&amp;VLOOKUP(A284,'Risk Tespit Formu '!A:E,4,FALSE)</f>
        <v>Risk:  Raporların dayanağı olan belgelerin (Varlık İşlem Fişleri, teslim tutanakları vb.) tamamlanmaması</v>
      </c>
      <c r="F284" s="57" t="s">
        <v>589</v>
      </c>
      <c r="G284" s="99">
        <f>'Risk Oylama Formu'!P290</f>
        <v>2.8</v>
      </c>
      <c r="H284" s="99">
        <f>'Risk Oylama Formu'!AA290</f>
        <v>1.3</v>
      </c>
      <c r="I284" s="85">
        <f t="shared" ref="I284" si="90">G284*H284</f>
        <v>3.6399999999999997</v>
      </c>
      <c r="J284" s="87" t="s">
        <v>465</v>
      </c>
      <c r="K284" s="57" t="s">
        <v>644</v>
      </c>
      <c r="L284" s="97" t="s">
        <v>646</v>
      </c>
      <c r="M284" s="98" t="s">
        <v>588</v>
      </c>
      <c r="N284" s="86"/>
    </row>
    <row r="285" spans="1:14" ht="26.25" thickBot="1" x14ac:dyDescent="0.3">
      <c r="A285" s="86"/>
      <c r="B285" s="86"/>
      <c r="C285" s="62"/>
      <c r="D285" s="4" t="s">
        <v>8</v>
      </c>
      <c r="E285" s="33" t="str">
        <f>D285&amp;" "&amp;VLOOKUP(A284,'Risk Tespit Formu '!A:E,5,FALSE)</f>
        <v>Sebep: Raporlama sürecinde kontrol ve onay mekanizmalarının yetersizliği</v>
      </c>
      <c r="F285" s="62"/>
      <c r="G285" s="86"/>
      <c r="H285" s="86"/>
      <c r="I285" s="86"/>
      <c r="J285" s="85"/>
      <c r="K285" s="86"/>
      <c r="L285" s="62"/>
      <c r="M285" s="98"/>
      <c r="N285" s="86"/>
    </row>
    <row r="286" spans="1:14" ht="25.5" x14ac:dyDescent="0.25">
      <c r="A286" s="85">
        <v>198</v>
      </c>
      <c r="B286" s="86" t="s">
        <v>459</v>
      </c>
      <c r="C286" s="62" t="s">
        <v>180</v>
      </c>
      <c r="D286" s="5" t="s">
        <v>7</v>
      </c>
      <c r="E286" s="29" t="str">
        <f>D286&amp;" "&amp;VLOOKUP(A286,'Risk Tespit Formu '!A:E,4,FALSE)</f>
        <v>Risk:  Raporların dosyada veya sistemde uygun şekilde muhafaza edilmemesi</v>
      </c>
      <c r="F286" s="57" t="s">
        <v>590</v>
      </c>
      <c r="G286" s="99">
        <f>'Risk Oylama Formu'!P292</f>
        <v>2.8</v>
      </c>
      <c r="H286" s="99">
        <f>'Risk Oylama Formu'!AA292</f>
        <v>1.2</v>
      </c>
      <c r="I286" s="85">
        <f>G286*H286</f>
        <v>3.36</v>
      </c>
      <c r="J286" s="87" t="s">
        <v>465</v>
      </c>
      <c r="K286" s="57" t="s">
        <v>644</v>
      </c>
      <c r="L286" s="97" t="s">
        <v>646</v>
      </c>
      <c r="M286" s="108" t="s">
        <v>591</v>
      </c>
      <c r="N286" s="85"/>
    </row>
    <row r="287" spans="1:14" ht="26.25" thickBot="1" x14ac:dyDescent="0.3">
      <c r="A287" s="86"/>
      <c r="B287" s="86"/>
      <c r="C287" s="62"/>
      <c r="D287" s="4" t="s">
        <v>8</v>
      </c>
      <c r="E287" s="33" t="str">
        <f>D287&amp;" "&amp;VLOOKUP(A286,'Risk Tespit Formu '!A:E,5,FALSE)</f>
        <v>Sebep: Belge arşivleme ve dosyalama süreçlerinin düzensiz yürütülmesi</v>
      </c>
      <c r="F287" s="62"/>
      <c r="G287" s="86"/>
      <c r="H287" s="86"/>
      <c r="I287" s="86"/>
      <c r="J287" s="85"/>
      <c r="K287" s="86"/>
      <c r="L287" s="62"/>
      <c r="M287" s="98"/>
      <c r="N287" s="86"/>
    </row>
    <row r="288" spans="1:14" ht="25.5" x14ac:dyDescent="0.25">
      <c r="A288" s="85">
        <v>200</v>
      </c>
      <c r="B288" s="86" t="s">
        <v>459</v>
      </c>
      <c r="C288" s="57" t="s">
        <v>95</v>
      </c>
      <c r="D288" s="5" t="s">
        <v>7</v>
      </c>
      <c r="E288" s="29" t="str">
        <f>D288&amp;" "&amp;VLOOKUP(A288,'Risk Tespit Formu '!A:E,4,FALSE)</f>
        <v>Risk:  Demirbaş kayıtlarının eksik veya hatalı tutulması</v>
      </c>
      <c r="F288" s="57" t="s">
        <v>594</v>
      </c>
      <c r="G288" s="99">
        <f>'Risk Oylama Formu'!P294</f>
        <v>5.7</v>
      </c>
      <c r="H288" s="99">
        <f>'Risk Oylama Formu'!AA294</f>
        <v>1.6</v>
      </c>
      <c r="I288" s="85">
        <f t="shared" ref="I288" si="91">G288*H288</f>
        <v>9.120000000000001</v>
      </c>
      <c r="J288" s="87" t="s">
        <v>465</v>
      </c>
      <c r="K288" s="57" t="s">
        <v>644</v>
      </c>
      <c r="L288" s="97" t="s">
        <v>646</v>
      </c>
      <c r="M288" s="98" t="s">
        <v>593</v>
      </c>
      <c r="N288" s="86"/>
    </row>
    <row r="289" spans="1:14" ht="39" thickBot="1" x14ac:dyDescent="0.3">
      <c r="A289" s="86"/>
      <c r="B289" s="86"/>
      <c r="C289" s="62"/>
      <c r="D289" s="4" t="s">
        <v>8</v>
      </c>
      <c r="E289" s="33" t="str">
        <f>D289&amp;" "&amp;VLOOKUP(A288,'Risk Tespit Formu '!A:E,5,FALSE)</f>
        <v>Sebep: Devir ve giriş işlemlerinin yürütülmesinde kontrol ve gözetim eksikliği</v>
      </c>
      <c r="F289" s="62"/>
      <c r="G289" s="86"/>
      <c r="H289" s="86"/>
      <c r="I289" s="86"/>
      <c r="J289" s="85"/>
      <c r="K289" s="86"/>
      <c r="L289" s="62"/>
      <c r="M289" s="98"/>
      <c r="N289" s="86"/>
    </row>
    <row r="290" spans="1:14" ht="25.5" x14ac:dyDescent="0.25">
      <c r="A290" s="85">
        <v>202</v>
      </c>
      <c r="B290" s="86" t="s">
        <v>459</v>
      </c>
      <c r="C290" s="57" t="s">
        <v>95</v>
      </c>
      <c r="D290" s="5" t="s">
        <v>7</v>
      </c>
      <c r="E290" s="29" t="str">
        <f>D290&amp;" "&amp;VLOOKUP(A290,'Risk Tespit Formu '!A:E,4,FALSE)</f>
        <v>Risk:  Taşınır sorumluluğunun doğru kişiye veya birime atfedilmemesi</v>
      </c>
      <c r="F290" s="57" t="s">
        <v>595</v>
      </c>
      <c r="G290" s="99">
        <f>'Risk Oylama Formu'!P296</f>
        <v>2.2000000000000002</v>
      </c>
      <c r="H290" s="99">
        <f>'Risk Oylama Formu'!AA296</f>
        <v>1.5</v>
      </c>
      <c r="I290" s="85">
        <f t="shared" ref="I290" si="92">G290*H290</f>
        <v>3.3000000000000003</v>
      </c>
      <c r="J290" s="87" t="s">
        <v>465</v>
      </c>
      <c r="K290" s="57" t="s">
        <v>644</v>
      </c>
      <c r="L290" s="97" t="s">
        <v>646</v>
      </c>
      <c r="M290" s="98" t="s">
        <v>593</v>
      </c>
      <c r="N290" s="86"/>
    </row>
    <row r="291" spans="1:14" ht="26.25" thickBot="1" x14ac:dyDescent="0.3">
      <c r="A291" s="86"/>
      <c r="B291" s="86"/>
      <c r="C291" s="62"/>
      <c r="D291" s="4" t="s">
        <v>8</v>
      </c>
      <c r="E291" s="33" t="str">
        <f>D291&amp;" "&amp;VLOOKUP(A290,'Risk Tespit Formu '!A:E,5,FALSE)</f>
        <v>Sebep: Belgelerin eksik hazırlanması veya kayıt sistemine hatalı girilmesi</v>
      </c>
      <c r="F291" s="62"/>
      <c r="G291" s="86"/>
      <c r="H291" s="86"/>
      <c r="I291" s="86"/>
      <c r="J291" s="85"/>
      <c r="K291" s="86"/>
      <c r="L291" s="62"/>
      <c r="M291" s="98"/>
      <c r="N291" s="86"/>
    </row>
    <row r="292" spans="1:14" ht="38.25" x14ac:dyDescent="0.25">
      <c r="A292" s="85">
        <v>203</v>
      </c>
      <c r="B292" s="86" t="s">
        <v>459</v>
      </c>
      <c r="C292" s="57" t="s">
        <v>95</v>
      </c>
      <c r="D292" s="5" t="s">
        <v>7</v>
      </c>
      <c r="E292" s="29" t="str">
        <f>D292&amp;" "&amp;VLOOKUP(A292,'Risk Tespit Formu '!A:E,4,FALSE)</f>
        <v xml:space="preserve">Risk:  Yıl sonu sayım ve denetim işlemlerinde uyumsuzlukların ortaya çıkması </v>
      </c>
      <c r="F292" s="57" t="s">
        <v>595</v>
      </c>
      <c r="G292" s="99">
        <f>'Risk Oylama Formu'!P298</f>
        <v>4.9000000000000004</v>
      </c>
      <c r="H292" s="99">
        <f>'Risk Oylama Formu'!AA298</f>
        <v>1.7</v>
      </c>
      <c r="I292" s="85">
        <f t="shared" ref="I292" si="93">G292*H292</f>
        <v>8.33</v>
      </c>
      <c r="J292" s="87" t="s">
        <v>465</v>
      </c>
      <c r="K292" s="57" t="s">
        <v>644</v>
      </c>
      <c r="L292" s="97" t="s">
        <v>646</v>
      </c>
      <c r="M292" s="98" t="s">
        <v>593</v>
      </c>
      <c r="N292" s="86"/>
    </row>
    <row r="293" spans="1:14" ht="39" thickBot="1" x14ac:dyDescent="0.3">
      <c r="A293" s="86"/>
      <c r="B293" s="86"/>
      <c r="C293" s="62"/>
      <c r="D293" s="4" t="s">
        <v>8</v>
      </c>
      <c r="E293" s="33" t="str">
        <f>D293&amp;" "&amp;VLOOKUP(A292,'Risk Tespit Formu '!A:E,5,FALSE)</f>
        <v>Sebep: Taşınır işlem süreçlerinde görevli personel arasında koordinasyon ve iletişim yetersizliği</v>
      </c>
      <c r="F293" s="62"/>
      <c r="G293" s="86"/>
      <c r="H293" s="86"/>
      <c r="I293" s="86"/>
      <c r="J293" s="85"/>
      <c r="K293" s="86"/>
      <c r="L293" s="62"/>
      <c r="M293" s="98"/>
      <c r="N293" s="86"/>
    </row>
    <row r="294" spans="1:14" ht="25.5" x14ac:dyDescent="0.25">
      <c r="A294" s="85">
        <v>205</v>
      </c>
      <c r="B294" s="86" t="s">
        <v>459</v>
      </c>
      <c r="C294" s="57" t="s">
        <v>96</v>
      </c>
      <c r="D294" s="5" t="s">
        <v>7</v>
      </c>
      <c r="E294" s="29" t="str">
        <f>D294&amp;" "&amp;VLOOKUP(A294,'Risk Tespit Formu '!A:E,4,FALSE)</f>
        <v xml:space="preserve">Risk:  Depoda bulunan taşınırların fiili durumu ile kayıtların uyuşmaması </v>
      </c>
      <c r="F294" s="57" t="s">
        <v>597</v>
      </c>
      <c r="G294" s="99">
        <f>'Risk Oylama Formu'!P300</f>
        <v>7</v>
      </c>
      <c r="H294" s="99">
        <f>'Risk Oylama Formu'!AA300</f>
        <v>2.2999999999999998</v>
      </c>
      <c r="I294" s="85">
        <f>G294*H294</f>
        <v>16.099999999999998</v>
      </c>
      <c r="J294" s="87" t="s">
        <v>465</v>
      </c>
      <c r="K294" s="57" t="s">
        <v>644</v>
      </c>
      <c r="L294" s="97" t="s">
        <v>646</v>
      </c>
      <c r="M294" s="98" t="s">
        <v>593</v>
      </c>
      <c r="N294" s="86"/>
    </row>
    <row r="295" spans="1:14" ht="26.25" thickBot="1" x14ac:dyDescent="0.3">
      <c r="A295" s="86"/>
      <c r="B295" s="86"/>
      <c r="C295" s="62"/>
      <c r="D295" s="4" t="s">
        <v>8</v>
      </c>
      <c r="E295" s="33" t="str">
        <f>D295&amp;" "&amp;VLOOKUP(A294,'Risk Tespit Formu '!A:E,5,FALSE)</f>
        <v>Sebep: Yıl sonu sayım planının zamanında hazırlanıp uygulanmaması</v>
      </c>
      <c r="F295" s="62"/>
      <c r="G295" s="86"/>
      <c r="H295" s="86"/>
      <c r="I295" s="86"/>
      <c r="J295" s="85"/>
      <c r="K295" s="86"/>
      <c r="L295" s="62"/>
      <c r="M295" s="98"/>
      <c r="N295" s="86"/>
    </row>
    <row r="296" spans="1:14" ht="25.5" x14ac:dyDescent="0.25">
      <c r="A296" s="85">
        <v>206</v>
      </c>
      <c r="B296" s="86" t="s">
        <v>459</v>
      </c>
      <c r="C296" s="57" t="s">
        <v>96</v>
      </c>
      <c r="D296" s="5" t="s">
        <v>7</v>
      </c>
      <c r="E296" s="29" t="str">
        <f>D296&amp;" "&amp;VLOOKUP(A296,'Risk Tespit Formu '!A:E,4,FALSE)</f>
        <v>Risk:  Yıl sonu sayım işlemlerinin zamanında yapılmaması</v>
      </c>
      <c r="F296" s="57" t="s">
        <v>597</v>
      </c>
      <c r="G296" s="99">
        <f>'Risk Oylama Formu'!P302</f>
        <v>3.9</v>
      </c>
      <c r="H296" s="99">
        <f>'Risk Oylama Formu'!AA302</f>
        <v>1.6</v>
      </c>
      <c r="I296" s="85">
        <f t="shared" ref="I296" si="94">G296*H296</f>
        <v>6.24</v>
      </c>
      <c r="J296" s="87" t="s">
        <v>465</v>
      </c>
      <c r="K296" s="57" t="s">
        <v>644</v>
      </c>
      <c r="L296" s="97" t="s">
        <v>646</v>
      </c>
      <c r="M296" s="98" t="s">
        <v>593</v>
      </c>
      <c r="N296" s="86"/>
    </row>
    <row r="297" spans="1:14" ht="26.25" thickBot="1" x14ac:dyDescent="0.3">
      <c r="A297" s="86"/>
      <c r="B297" s="86"/>
      <c r="C297" s="62"/>
      <c r="D297" s="4" t="s">
        <v>8</v>
      </c>
      <c r="E297" s="33" t="str">
        <f>D297&amp;" "&amp;VLOOKUP(A296,'Risk Tespit Formu '!A:E,5,FALSE)</f>
        <v>Sebep: Depo düzeni ve malzeme etiketleme sisteminin yetersizliği</v>
      </c>
      <c r="F297" s="62"/>
      <c r="G297" s="86"/>
      <c r="H297" s="86"/>
      <c r="I297" s="86"/>
      <c r="J297" s="85"/>
      <c r="K297" s="86"/>
      <c r="L297" s="62"/>
      <c r="M297" s="98"/>
      <c r="N297" s="86"/>
    </row>
    <row r="298" spans="1:14" ht="25.5" x14ac:dyDescent="0.25">
      <c r="A298" s="85">
        <v>207</v>
      </c>
      <c r="B298" s="86" t="s">
        <v>459</v>
      </c>
      <c r="C298" s="57" t="s">
        <v>96</v>
      </c>
      <c r="D298" s="5" t="s">
        <v>7</v>
      </c>
      <c r="E298" s="29" t="str">
        <f>D298&amp;" "&amp;VLOOKUP(A298,'Risk Tespit Formu '!A:E,4,FALSE)</f>
        <v>Risk:  Sayım tutanakları ve cetvellerin eksik veya hatalı hazırlanması</v>
      </c>
      <c r="F298" s="57" t="s">
        <v>596</v>
      </c>
      <c r="G298" s="99">
        <f>'Risk Oylama Formu'!P304</f>
        <v>2.9</v>
      </c>
      <c r="H298" s="99">
        <f>'Risk Oylama Formu'!AA304</f>
        <v>1</v>
      </c>
      <c r="I298" s="85">
        <f t="shared" ref="I298" si="95">G298*H298</f>
        <v>2.9</v>
      </c>
      <c r="J298" s="87" t="s">
        <v>465</v>
      </c>
      <c r="K298" s="57" t="s">
        <v>644</v>
      </c>
      <c r="L298" s="97" t="s">
        <v>646</v>
      </c>
      <c r="M298" s="98" t="s">
        <v>593</v>
      </c>
      <c r="N298" s="86"/>
    </row>
    <row r="299" spans="1:14" ht="39" thickBot="1" x14ac:dyDescent="0.3">
      <c r="A299" s="86"/>
      <c r="B299" s="86"/>
      <c r="C299" s="62"/>
      <c r="D299" s="4" t="s">
        <v>8</v>
      </c>
      <c r="E299" s="33" t="str">
        <f>D299&amp;" "&amp;VLOOKUP(A298,'Risk Tespit Formu '!A:E,5,FALSE)</f>
        <v>Sebep: Taşınır kayıt ve kontrol yetkililerinin iş yoğunluğu veya dikkat eksikliği</v>
      </c>
      <c r="F299" s="62"/>
      <c r="G299" s="86"/>
      <c r="H299" s="86"/>
      <c r="I299" s="86"/>
      <c r="J299" s="85"/>
      <c r="K299" s="86"/>
      <c r="L299" s="62"/>
      <c r="M299" s="98"/>
      <c r="N299" s="86"/>
    </row>
    <row r="300" spans="1:14" ht="38.25" x14ac:dyDescent="0.25">
      <c r="A300" s="85">
        <v>208</v>
      </c>
      <c r="B300" s="86" t="s">
        <v>459</v>
      </c>
      <c r="C300" s="57" t="s">
        <v>96</v>
      </c>
      <c r="D300" s="5" t="s">
        <v>7</v>
      </c>
      <c r="E300" s="29" t="str">
        <f>D300&amp;" "&amp;VLOOKUP(A300,'Risk Tespit Formu '!A:E,4,FALSE)</f>
        <v>Risk:  Depo düzeni ve kayıt sisteminin kontrolsüz olması nedeniyle taşınır kaybı veya fazlası</v>
      </c>
      <c r="F300" s="57" t="s">
        <v>598</v>
      </c>
      <c r="G300" s="99">
        <f>'Risk Oylama Formu'!P306</f>
        <v>5.8</v>
      </c>
      <c r="H300" s="99">
        <f>'Risk Oylama Formu'!AA306</f>
        <v>1.5</v>
      </c>
      <c r="I300" s="85">
        <f t="shared" ref="I300" si="96">G300*H300</f>
        <v>8.6999999999999993</v>
      </c>
      <c r="J300" s="87" t="s">
        <v>465</v>
      </c>
      <c r="K300" s="57" t="s">
        <v>644</v>
      </c>
      <c r="L300" s="97" t="s">
        <v>646</v>
      </c>
      <c r="M300" s="98" t="s">
        <v>599</v>
      </c>
      <c r="N300" s="86"/>
    </row>
    <row r="301" spans="1:14" ht="26.25" thickBot="1" x14ac:dyDescent="0.3">
      <c r="A301" s="86"/>
      <c r="B301" s="86"/>
      <c r="C301" s="62"/>
      <c r="D301" s="4" t="s">
        <v>8</v>
      </c>
      <c r="E301" s="33" t="str">
        <f>D301&amp;" "&amp;VLOOKUP(A300,'Risk Tespit Formu '!A:E,5,FALSE)</f>
        <v>Sebep: Sayım ekibi tarafından yapılan ölçüm, sayım veya kayıt hataları</v>
      </c>
      <c r="F301" s="62"/>
      <c r="G301" s="86"/>
      <c r="H301" s="86"/>
      <c r="I301" s="86"/>
      <c r="J301" s="85"/>
      <c r="K301" s="86"/>
      <c r="L301" s="62"/>
      <c r="M301" s="98"/>
      <c r="N301" s="86"/>
    </row>
    <row r="302" spans="1:14" ht="25.5" x14ac:dyDescent="0.25">
      <c r="A302" s="85">
        <v>209</v>
      </c>
      <c r="B302" s="86" t="s">
        <v>459</v>
      </c>
      <c r="C302" s="57" t="s">
        <v>96</v>
      </c>
      <c r="D302" s="5" t="s">
        <v>7</v>
      </c>
      <c r="E302" s="29" t="str">
        <f>D302&amp;" "&amp;VLOOKUP(A302,'Risk Tespit Formu '!A:E,4,FALSE)</f>
        <v>Risk:  Sayım sonuçlarının varlık işlem fişlerine doğru şekilde yansıtılmaması</v>
      </c>
      <c r="F302" s="57" t="s">
        <v>601</v>
      </c>
      <c r="G302" s="99">
        <f>'Risk Oylama Formu'!P308</f>
        <v>3.6</v>
      </c>
      <c r="H302" s="99">
        <f>'Risk Oylama Formu'!AA308</f>
        <v>1</v>
      </c>
      <c r="I302" s="85">
        <f t="shared" ref="I302" si="97">G302*H302</f>
        <v>3.6</v>
      </c>
      <c r="J302" s="87" t="s">
        <v>465</v>
      </c>
      <c r="K302" s="57" t="s">
        <v>644</v>
      </c>
      <c r="L302" s="97" t="s">
        <v>646</v>
      </c>
      <c r="M302" s="98" t="s">
        <v>600</v>
      </c>
      <c r="N302" s="86"/>
    </row>
    <row r="303" spans="1:14" ht="26.25" thickBot="1" x14ac:dyDescent="0.3">
      <c r="A303" s="86"/>
      <c r="B303" s="86"/>
      <c r="C303" s="62"/>
      <c r="D303" s="4" t="s">
        <v>8</v>
      </c>
      <c r="E303" s="33" t="str">
        <f>D303&amp;" "&amp;VLOOKUP(A302,'Risk Tespit Formu '!A:E,5,FALSE)</f>
        <v>Sebep: Kontrol ve gözetim mekanizmalarının yetersiz olması</v>
      </c>
      <c r="F303" s="62"/>
      <c r="G303" s="86"/>
      <c r="H303" s="86"/>
      <c r="I303" s="86"/>
      <c r="J303" s="85"/>
      <c r="K303" s="86"/>
      <c r="L303" s="62"/>
      <c r="M303" s="98"/>
      <c r="N303" s="86"/>
    </row>
    <row r="304" spans="1:14" ht="25.5" x14ac:dyDescent="0.25">
      <c r="A304" s="85">
        <v>210</v>
      </c>
      <c r="B304" s="86" t="s">
        <v>459</v>
      </c>
      <c r="C304" s="57" t="s">
        <v>96</v>
      </c>
      <c r="D304" s="5" t="s">
        <v>7</v>
      </c>
      <c r="E304" s="29" t="str">
        <f>D304&amp;" "&amp;VLOOKUP(A304,'Risk Tespit Formu '!A:E,4,FALSE)</f>
        <v xml:space="preserve">Risk:  Denetimlerde kayıt tutarsızlıkları nedeniyle bulgu oluşması </v>
      </c>
      <c r="F304" s="57" t="s">
        <v>602</v>
      </c>
      <c r="G304" s="99">
        <f>'Risk Oylama Formu'!P310</f>
        <v>3.4</v>
      </c>
      <c r="H304" s="99">
        <f>'Risk Oylama Formu'!AA310</f>
        <v>3</v>
      </c>
      <c r="I304" s="85">
        <f>G304*H304</f>
        <v>10.199999999999999</v>
      </c>
      <c r="J304" s="87" t="s">
        <v>465</v>
      </c>
      <c r="K304" s="57" t="s">
        <v>644</v>
      </c>
      <c r="L304" s="97" t="s">
        <v>646</v>
      </c>
      <c r="M304" s="108" t="s">
        <v>592</v>
      </c>
      <c r="N304" s="85"/>
    </row>
    <row r="305" spans="1:14" ht="39" thickBot="1" x14ac:dyDescent="0.3">
      <c r="A305" s="86"/>
      <c r="B305" s="86"/>
      <c r="C305" s="62"/>
      <c r="D305" s="4" t="s">
        <v>8</v>
      </c>
      <c r="E305" s="33" t="str">
        <f>D305&amp;" "&amp;VLOOKUP(A304,'Risk Tespit Formu '!A:E,5,FALSE)</f>
        <v>Sebep: Kayıtların taşınır yönetim sistemine zamanında ve doğru girilmemesi</v>
      </c>
      <c r="F305" s="62"/>
      <c r="G305" s="86"/>
      <c r="H305" s="86"/>
      <c r="I305" s="86"/>
      <c r="J305" s="85"/>
      <c r="K305" s="86"/>
      <c r="L305" s="62"/>
      <c r="M305" s="98"/>
      <c r="N305" s="86"/>
    </row>
    <row r="306" spans="1:14" ht="25.5" x14ac:dyDescent="0.25">
      <c r="A306" s="85">
        <v>211</v>
      </c>
      <c r="B306" s="86" t="s">
        <v>459</v>
      </c>
      <c r="C306" s="57" t="s">
        <v>97</v>
      </c>
      <c r="D306" s="5" t="s">
        <v>7</v>
      </c>
      <c r="E306" s="29" t="str">
        <f>D306&amp;" "&amp;VLOOKUP(A306,'Risk Tespit Formu '!A:E,4,FALSE)</f>
        <v xml:space="preserve">Risk:  Hurdaya ayrılması gereken taşınırların tespitinde hata yapılması </v>
      </c>
      <c r="F306" s="57" t="s">
        <v>603</v>
      </c>
      <c r="G306" s="99">
        <f>'Risk Oylama Formu'!P312</f>
        <v>4</v>
      </c>
      <c r="H306" s="99">
        <f>'Risk Oylama Formu'!AA312</f>
        <v>1</v>
      </c>
      <c r="I306" s="85">
        <f>G306*H306</f>
        <v>4</v>
      </c>
      <c r="J306" s="87" t="s">
        <v>465</v>
      </c>
      <c r="K306" s="57" t="s">
        <v>644</v>
      </c>
      <c r="L306" s="97" t="s">
        <v>646</v>
      </c>
      <c r="M306" s="98" t="s">
        <v>593</v>
      </c>
      <c r="N306" s="86"/>
    </row>
    <row r="307" spans="1:14" ht="39" thickBot="1" x14ac:dyDescent="0.3">
      <c r="A307" s="86"/>
      <c r="B307" s="86"/>
      <c r="C307" s="62"/>
      <c r="D307" s="4" t="s">
        <v>8</v>
      </c>
      <c r="E307" s="33" t="str">
        <f>D307&amp;" "&amp;VLOOKUP(A306,'Risk Tespit Formu '!A:E,5,FALSE)</f>
        <v>Sebep: Hurda tespit ve değerlendirme komisyonunun etkin çalışmaması veya geç toplanması</v>
      </c>
      <c r="F307" s="62"/>
      <c r="G307" s="86"/>
      <c r="H307" s="86"/>
      <c r="I307" s="86"/>
      <c r="J307" s="85"/>
      <c r="K307" s="86"/>
      <c r="L307" s="62"/>
      <c r="M307" s="98"/>
      <c r="N307" s="86"/>
    </row>
    <row r="308" spans="1:14" ht="38.25" x14ac:dyDescent="0.25">
      <c r="A308" s="85">
        <v>212</v>
      </c>
      <c r="B308" s="86" t="s">
        <v>459</v>
      </c>
      <c r="C308" s="57" t="s">
        <v>97</v>
      </c>
      <c r="D308" s="5" t="s">
        <v>7</v>
      </c>
      <c r="E308" s="29" t="str">
        <f>D308&amp;" "&amp;VLOOKUP(A308,'Risk Tespit Formu '!A:E,4,FALSE)</f>
        <v xml:space="preserve">Risk:  Hurdaya ayrılan taşınırların varlık işlem fişlerinin düzenlenmemesi veya eksik düzenlenmesi </v>
      </c>
      <c r="F308" s="57" t="s">
        <v>604</v>
      </c>
      <c r="G308" s="99">
        <f>'Risk Oylama Formu'!P314</f>
        <v>3.2</v>
      </c>
      <c r="H308" s="99">
        <f>'Risk Oylama Formu'!AA314</f>
        <v>1.2</v>
      </c>
      <c r="I308" s="85">
        <f t="shared" ref="I308" si="98">G308*H308</f>
        <v>3.84</v>
      </c>
      <c r="J308" s="87" t="s">
        <v>465</v>
      </c>
      <c r="K308" s="57" t="s">
        <v>644</v>
      </c>
      <c r="L308" s="97" t="s">
        <v>646</v>
      </c>
      <c r="M308" s="98" t="s">
        <v>593</v>
      </c>
      <c r="N308" s="86"/>
    </row>
    <row r="309" spans="1:14" ht="39" thickBot="1" x14ac:dyDescent="0.3">
      <c r="A309" s="86"/>
      <c r="B309" s="86"/>
      <c r="C309" s="62"/>
      <c r="D309" s="4" t="s">
        <v>8</v>
      </c>
      <c r="E309" s="33" t="str">
        <f>D309&amp;" "&amp;VLOOKUP(A308,'Risk Tespit Formu '!A:E,5,FALSE)</f>
        <v>Sebep: Varlık işlem fişi ve hurda listelerinin eksik ya da hatalı düzenlenmesi</v>
      </c>
      <c r="F309" s="62"/>
      <c r="G309" s="86"/>
      <c r="H309" s="86"/>
      <c r="I309" s="86"/>
      <c r="J309" s="85"/>
      <c r="K309" s="86"/>
      <c r="L309" s="62"/>
      <c r="M309" s="98"/>
      <c r="N309" s="86"/>
    </row>
    <row r="310" spans="1:14" ht="25.5" x14ac:dyDescent="0.25">
      <c r="A310" s="85">
        <v>213</v>
      </c>
      <c r="B310" s="86" t="s">
        <v>459</v>
      </c>
      <c r="C310" s="57" t="s">
        <v>97</v>
      </c>
      <c r="D310" s="5" t="s">
        <v>7</v>
      </c>
      <c r="E310" s="29" t="str">
        <f>D310&amp;" "&amp;VLOOKUP(A310,'Risk Tespit Formu '!A:E,4,FALSE)</f>
        <v>Risk:  Hurda işlemlerinin onay ve teslim süreçlerinde gecikme veya usulsüzlük</v>
      </c>
      <c r="F310" s="57" t="s">
        <v>605</v>
      </c>
      <c r="G310" s="99">
        <f>'Risk Oylama Formu'!P316</f>
        <v>2.8</v>
      </c>
      <c r="H310" s="99">
        <f>'Risk Oylama Formu'!AA316</f>
        <v>1.2</v>
      </c>
      <c r="I310" s="85">
        <f t="shared" ref="I310" si="99">G310*H310</f>
        <v>3.36</v>
      </c>
      <c r="J310" s="87" t="s">
        <v>465</v>
      </c>
      <c r="K310" s="57" t="s">
        <v>644</v>
      </c>
      <c r="L310" s="97" t="s">
        <v>646</v>
      </c>
      <c r="M310" s="98" t="s">
        <v>593</v>
      </c>
      <c r="N310" s="86"/>
    </row>
    <row r="311" spans="1:14" ht="26.25" thickBot="1" x14ac:dyDescent="0.3">
      <c r="A311" s="86"/>
      <c r="B311" s="86"/>
      <c r="C311" s="62"/>
      <c r="D311" s="4" t="s">
        <v>8</v>
      </c>
      <c r="E311" s="33" t="str">
        <f>D311&amp;" "&amp;VLOOKUP(A310,'Risk Tespit Formu '!A:E,5,FALSE)</f>
        <v>Sebep: Taşınır kayıt sisteminde gerekli çıkış işlemlerinin zamanında yapılmaması</v>
      </c>
      <c r="F311" s="62"/>
      <c r="G311" s="86"/>
      <c r="H311" s="86"/>
      <c r="I311" s="86"/>
      <c r="J311" s="85"/>
      <c r="K311" s="86"/>
      <c r="L311" s="62"/>
      <c r="M311" s="98"/>
      <c r="N311" s="86"/>
    </row>
    <row r="312" spans="1:14" ht="38.25" x14ac:dyDescent="0.25">
      <c r="A312" s="85">
        <v>214</v>
      </c>
      <c r="B312" s="86" t="s">
        <v>459</v>
      </c>
      <c r="C312" s="57" t="s">
        <v>97</v>
      </c>
      <c r="D312" s="5" t="s">
        <v>7</v>
      </c>
      <c r="E312" s="29" t="str">
        <f>D312&amp;" "&amp;VLOOKUP(A312,'Risk Tespit Formu '!A:E,4,FALSE)</f>
        <v xml:space="preserve">Risk:  Hurdaya ayrılan malzemelerin kayıt sisteminden çıkarılmaması nedeniyle kayıt-fiziksel durum uyumsuzluğu </v>
      </c>
      <c r="F312" s="57" t="s">
        <v>606</v>
      </c>
      <c r="G312" s="99">
        <f>'Risk Oylama Formu'!P318</f>
        <v>2.7</v>
      </c>
      <c r="H312" s="99">
        <f>'Risk Oylama Formu'!AA318</f>
        <v>1.2</v>
      </c>
      <c r="I312" s="85">
        <f t="shared" ref="I312" si="100">G312*H312</f>
        <v>3.24</v>
      </c>
      <c r="J312" s="87" t="s">
        <v>465</v>
      </c>
      <c r="K312" s="57" t="s">
        <v>644</v>
      </c>
      <c r="L312" s="97" t="s">
        <v>646</v>
      </c>
      <c r="M312" s="98" t="s">
        <v>593</v>
      </c>
      <c r="N312" s="86"/>
    </row>
    <row r="313" spans="1:14" ht="39" thickBot="1" x14ac:dyDescent="0.3">
      <c r="A313" s="86"/>
      <c r="B313" s="86"/>
      <c r="C313" s="62"/>
      <c r="D313" s="4" t="s">
        <v>8</v>
      </c>
      <c r="E313" s="33" t="str">
        <f>D313&amp;" "&amp;VLOOKUP(A312,'Risk Tespit Formu '!A:E,5,FALSE)</f>
        <v>Sebep: Hurdaya ayırma sürecinde kontrol ve denetim mekanizmalarının yetersizliği</v>
      </c>
      <c r="F313" s="62"/>
      <c r="G313" s="86"/>
      <c r="H313" s="86"/>
      <c r="I313" s="86"/>
      <c r="J313" s="85"/>
      <c r="K313" s="86"/>
      <c r="L313" s="62"/>
      <c r="M313" s="98"/>
      <c r="N313" s="86"/>
    </row>
    <row r="314" spans="1:14" ht="38.25" x14ac:dyDescent="0.25">
      <c r="A314" s="85">
        <v>215</v>
      </c>
      <c r="B314" s="86" t="s">
        <v>459</v>
      </c>
      <c r="C314" s="57" t="s">
        <v>97</v>
      </c>
      <c r="D314" s="5" t="s">
        <v>7</v>
      </c>
      <c r="E314" s="29" t="str">
        <f>D314&amp;" "&amp;VLOOKUP(A314,'Risk Tespit Formu '!A:E,4,FALSE)</f>
        <v>Risk:  Hurdaya ayrılan malzemelerin yetkisiz kişilerce kullanılması veya kaybolması</v>
      </c>
      <c r="F314" s="57" t="s">
        <v>607</v>
      </c>
      <c r="G314" s="99">
        <f>'Risk Oylama Formu'!P320</f>
        <v>3</v>
      </c>
      <c r="H314" s="99">
        <f>'Risk Oylama Formu'!AA320</f>
        <v>1.2</v>
      </c>
      <c r="I314" s="85">
        <f t="shared" ref="I314" si="101">G314*H314</f>
        <v>3.5999999999999996</v>
      </c>
      <c r="J314" s="87" t="s">
        <v>465</v>
      </c>
      <c r="K314" s="57" t="s">
        <v>644</v>
      </c>
      <c r="L314" s="97" t="s">
        <v>646</v>
      </c>
      <c r="M314" s="98" t="s">
        <v>593</v>
      </c>
      <c r="N314" s="86"/>
    </row>
    <row r="315" spans="1:14" ht="26.25" thickBot="1" x14ac:dyDescent="0.3">
      <c r="A315" s="86"/>
      <c r="B315" s="86"/>
      <c r="C315" s="62"/>
      <c r="D315" s="4" t="s">
        <v>8</v>
      </c>
      <c r="E315" s="33" t="str">
        <f>D315&amp;" "&amp;VLOOKUP(A314,'Risk Tespit Formu '!A:E,5,FALSE)</f>
        <v>Sebep: Görevli personelin mevzuat veya prosedürlere hâkim olmaması</v>
      </c>
      <c r="F315" s="62"/>
      <c r="G315" s="86"/>
      <c r="H315" s="86"/>
      <c r="I315" s="86"/>
      <c r="J315" s="85"/>
      <c r="K315" s="86"/>
      <c r="L315" s="62"/>
      <c r="M315" s="98"/>
      <c r="N315" s="86"/>
    </row>
    <row r="316" spans="1:14" ht="25.5" x14ac:dyDescent="0.25">
      <c r="A316" s="85">
        <v>216</v>
      </c>
      <c r="B316" s="86" t="s">
        <v>459</v>
      </c>
      <c r="C316" s="57" t="s">
        <v>97</v>
      </c>
      <c r="D316" s="5" t="s">
        <v>7</v>
      </c>
      <c r="E316" s="29" t="str">
        <f>D316&amp;" "&amp;VLOOKUP(A316,'Risk Tespit Formu '!A:E,4,FALSE)</f>
        <v xml:space="preserve">Risk:  Denetimlerde belge eksikliği nedeniyle bulgu oluşması </v>
      </c>
      <c r="F316" s="57" t="s">
        <v>608</v>
      </c>
      <c r="G316" s="99">
        <f>'Risk Oylama Formu'!P322</f>
        <v>2.2999999999999998</v>
      </c>
      <c r="H316" s="99">
        <f>'Risk Oylama Formu'!AA322</f>
        <v>1.2</v>
      </c>
      <c r="I316" s="85">
        <f>G316*H316</f>
        <v>2.76</v>
      </c>
      <c r="J316" s="87" t="s">
        <v>465</v>
      </c>
      <c r="K316" s="57" t="s">
        <v>644</v>
      </c>
      <c r="L316" s="97" t="s">
        <v>646</v>
      </c>
      <c r="M316" s="108" t="s">
        <v>593</v>
      </c>
      <c r="N316" s="85"/>
    </row>
    <row r="317" spans="1:14" ht="39" thickBot="1" x14ac:dyDescent="0.3">
      <c r="A317" s="86"/>
      <c r="B317" s="86"/>
      <c r="C317" s="62"/>
      <c r="D317" s="4" t="s">
        <v>8</v>
      </c>
      <c r="E317" s="33" t="str">
        <f>D317&amp;" "&amp;VLOOKUP(A316,'Risk Tespit Formu '!A:E,5,FALSE)</f>
        <v>Sebep: Hurda malzemelerin geçici depolanması sırasında güvenlik önlemlerinin yetersizliği</v>
      </c>
      <c r="F317" s="62"/>
      <c r="G317" s="86"/>
      <c r="H317" s="86"/>
      <c r="I317" s="86"/>
      <c r="J317" s="85"/>
      <c r="K317" s="86"/>
      <c r="L317" s="62"/>
      <c r="M317" s="98"/>
      <c r="N317" s="86"/>
    </row>
    <row r="318" spans="1:14" ht="25.5" x14ac:dyDescent="0.25">
      <c r="A318" s="85">
        <v>217</v>
      </c>
      <c r="B318" s="86" t="s">
        <v>459</v>
      </c>
      <c r="C318" s="57" t="s">
        <v>98</v>
      </c>
      <c r="D318" s="5" t="s">
        <v>7</v>
      </c>
      <c r="E318" s="29" t="str">
        <f>D318&amp;" "&amp;VLOOKUP(A318,'Risk Tespit Formu '!A:E,4,FALSE)</f>
        <v>Risk:  Zimmet fişlerinin eksik veya hatalı düzenlenmesi</v>
      </c>
      <c r="F318" s="57" t="s">
        <v>609</v>
      </c>
      <c r="G318" s="99">
        <f>'Risk Oylama Formu'!P324</f>
        <v>2.6</v>
      </c>
      <c r="H318" s="99">
        <f>'Risk Oylama Formu'!AA324</f>
        <v>1</v>
      </c>
      <c r="I318" s="85">
        <f>G318*H318</f>
        <v>2.6</v>
      </c>
      <c r="J318" s="87" t="s">
        <v>465</v>
      </c>
      <c r="K318" s="57" t="s">
        <v>644</v>
      </c>
      <c r="L318" s="97" t="s">
        <v>646</v>
      </c>
      <c r="M318" s="98" t="s">
        <v>593</v>
      </c>
      <c r="N318" s="86"/>
    </row>
    <row r="319" spans="1:14" ht="39" thickBot="1" x14ac:dyDescent="0.3">
      <c r="A319" s="86"/>
      <c r="B319" s="86"/>
      <c r="C319" s="62"/>
      <c r="D319" s="4" t="s">
        <v>8</v>
      </c>
      <c r="E319" s="33" t="str">
        <f>D319&amp;" "&amp;VLOOKUP(A318,'Risk Tespit Formu '!A:E,5,FALSE)</f>
        <v>Sebep: Zimmet işlemlerinin yürütülmesinden sorumlu personelin prosedürlere tam hâkim olmaması</v>
      </c>
      <c r="F319" s="62"/>
      <c r="G319" s="86"/>
      <c r="H319" s="86"/>
      <c r="I319" s="86"/>
      <c r="J319" s="85"/>
      <c r="K319" s="86"/>
      <c r="L319" s="62"/>
      <c r="M319" s="98"/>
      <c r="N319" s="86"/>
    </row>
    <row r="320" spans="1:14" ht="25.5" x14ac:dyDescent="0.25">
      <c r="A320" s="85">
        <v>218</v>
      </c>
      <c r="B320" s="86" t="s">
        <v>459</v>
      </c>
      <c r="C320" s="57" t="s">
        <v>98</v>
      </c>
      <c r="D320" s="5" t="s">
        <v>7</v>
      </c>
      <c r="E320" s="29" t="str">
        <f>D320&amp;" "&amp;VLOOKUP(A320,'Risk Tespit Formu '!A:E,4,FALSE)</f>
        <v>Risk:  Taşınırların zimmet kayıt sistemine zamanında işlenmemesi</v>
      </c>
      <c r="F320" s="57" t="s">
        <v>610</v>
      </c>
      <c r="G320" s="99">
        <f>'Risk Oylama Formu'!P326</f>
        <v>2.9</v>
      </c>
      <c r="H320" s="99">
        <f>'Risk Oylama Formu'!AA326</f>
        <v>1.4</v>
      </c>
      <c r="I320" s="85">
        <f t="shared" ref="I320" si="102">G320*H320</f>
        <v>4.0599999999999996</v>
      </c>
      <c r="J320" s="87" t="s">
        <v>465</v>
      </c>
      <c r="K320" s="57" t="s">
        <v>644</v>
      </c>
      <c r="L320" s="97" t="s">
        <v>646</v>
      </c>
      <c r="M320" s="98" t="s">
        <v>611</v>
      </c>
      <c r="N320" s="86"/>
    </row>
    <row r="321" spans="1:14" ht="39" thickBot="1" x14ac:dyDescent="0.3">
      <c r="A321" s="86"/>
      <c r="B321" s="86"/>
      <c r="C321" s="62"/>
      <c r="D321" s="4" t="s">
        <v>8</v>
      </c>
      <c r="E321" s="33" t="str">
        <f>D321&amp;" "&amp;VLOOKUP(A320,'Risk Tespit Formu '!A:E,5,FALSE)</f>
        <v>Sebep: Taşınır kayıt sisteminde  işlemlerin manuel veya gecikmeli yapılması</v>
      </c>
      <c r="F321" s="62"/>
      <c r="G321" s="86"/>
      <c r="H321" s="86"/>
      <c r="I321" s="86"/>
      <c r="J321" s="85"/>
      <c r="K321" s="86"/>
      <c r="L321" s="62"/>
      <c r="M321" s="98"/>
      <c r="N321" s="86"/>
    </row>
    <row r="322" spans="1:14" ht="38.25" x14ac:dyDescent="0.25">
      <c r="A322" s="85">
        <v>219</v>
      </c>
      <c r="B322" s="86" t="s">
        <v>459</v>
      </c>
      <c r="C322" s="57" t="s">
        <v>98</v>
      </c>
      <c r="D322" s="5" t="s">
        <v>7</v>
      </c>
      <c r="E322" s="29" t="str">
        <f>D322&amp;" "&amp;VLOOKUP(A322,'Risk Tespit Formu '!A:E,4,FALSE)</f>
        <v>Risk:  Zimmet devri veya iade işlemlerinin yapılmaması nedeniyle sorumluluk karmaşası</v>
      </c>
      <c r="F322" s="57" t="s">
        <v>612</v>
      </c>
      <c r="G322" s="99">
        <f>'Risk Oylama Formu'!P328</f>
        <v>2.9</v>
      </c>
      <c r="H322" s="99">
        <f>'Risk Oylama Formu'!AA328</f>
        <v>1</v>
      </c>
      <c r="I322" s="85">
        <f t="shared" ref="I322" si="103">G322*H322</f>
        <v>2.9</v>
      </c>
      <c r="J322" s="87" t="s">
        <v>465</v>
      </c>
      <c r="K322" s="57" t="s">
        <v>644</v>
      </c>
      <c r="L322" s="97" t="s">
        <v>646</v>
      </c>
      <c r="M322" s="98" t="s">
        <v>593</v>
      </c>
      <c r="N322" s="86"/>
    </row>
    <row r="323" spans="1:14" ht="39" thickBot="1" x14ac:dyDescent="0.3">
      <c r="A323" s="86"/>
      <c r="B323" s="86"/>
      <c r="C323" s="62"/>
      <c r="D323" s="4" t="s">
        <v>8</v>
      </c>
      <c r="E323" s="33" t="str">
        <f>D323&amp;" "&amp;VLOOKUP(A322,'Risk Tespit Formu '!A:E,5,FALSE)</f>
        <v>Sebep: Zimmet devir ve iade süreçlerinde kontrol mekanizmalarının yetersizliği</v>
      </c>
      <c r="F323" s="62"/>
      <c r="G323" s="86"/>
      <c r="H323" s="86"/>
      <c r="I323" s="86"/>
      <c r="J323" s="85"/>
      <c r="K323" s="86"/>
      <c r="L323" s="62"/>
      <c r="M323" s="98"/>
      <c r="N323" s="86"/>
    </row>
    <row r="324" spans="1:14" ht="25.5" x14ac:dyDescent="0.25">
      <c r="A324" s="85">
        <v>220</v>
      </c>
      <c r="B324" s="86" t="s">
        <v>459</v>
      </c>
      <c r="C324" s="57" t="s">
        <v>98</v>
      </c>
      <c r="D324" s="5" t="s">
        <v>7</v>
      </c>
      <c r="E324" s="29" t="str">
        <f>D324&amp;" "&amp;VLOOKUP(A324,'Risk Tespit Formu '!A:E,4,FALSE)</f>
        <v>Risk:  Zimmetli taşınırların kaybolması, hasar görmesi veya izinsiz kullanılması</v>
      </c>
      <c r="F324" s="57" t="s">
        <v>613</v>
      </c>
      <c r="G324" s="99">
        <f>'Risk Oylama Formu'!P330</f>
        <v>2.5</v>
      </c>
      <c r="H324" s="99">
        <f>'Risk Oylama Formu'!AA330</f>
        <v>1.5</v>
      </c>
      <c r="I324" s="85">
        <f t="shared" ref="I324" si="104">G324*H324</f>
        <v>3.75</v>
      </c>
      <c r="J324" s="87" t="s">
        <v>465</v>
      </c>
      <c r="K324" s="57" t="s">
        <v>644</v>
      </c>
      <c r="L324" s="97" t="s">
        <v>646</v>
      </c>
      <c r="M324" s="98" t="s">
        <v>593</v>
      </c>
      <c r="N324" s="86"/>
    </row>
    <row r="325" spans="1:14" ht="26.25" thickBot="1" x14ac:dyDescent="0.3">
      <c r="A325" s="86"/>
      <c r="B325" s="86"/>
      <c r="C325" s="62"/>
      <c r="D325" s="4" t="s">
        <v>8</v>
      </c>
      <c r="E325" s="33" t="str">
        <f>D325&amp;" "&amp;VLOOKUP(A324,'Risk Tespit Formu '!A:E,5,FALSE)</f>
        <v>Sebep: Görev değişikliklerinde zimmet devrinin zamanında gerçekleştirilmemesi</v>
      </c>
      <c r="F325" s="62"/>
      <c r="G325" s="86"/>
      <c r="H325" s="86"/>
      <c r="I325" s="86"/>
      <c r="J325" s="85"/>
      <c r="K325" s="86"/>
      <c r="L325" s="62"/>
      <c r="M325" s="98"/>
      <c r="N325" s="86"/>
    </row>
    <row r="326" spans="1:14" ht="38.25" x14ac:dyDescent="0.25">
      <c r="A326" s="85">
        <v>221</v>
      </c>
      <c r="B326" s="86" t="s">
        <v>459</v>
      </c>
      <c r="C326" s="57" t="s">
        <v>98</v>
      </c>
      <c r="D326" s="5" t="s">
        <v>7</v>
      </c>
      <c r="E326" s="29" t="str">
        <f>D326&amp;" "&amp;VLOOKUP(A326,'Risk Tespit Formu '!A:E,4,FALSE)</f>
        <v>Risk:  Personel değişimlerinde zimmet devrinin yapılmaması nedeniyle kayıt-fiziksel durum uyuşmazlığı</v>
      </c>
      <c r="F326" s="57" t="s">
        <v>614</v>
      </c>
      <c r="G326" s="99">
        <f>'Risk Oylama Formu'!P332</f>
        <v>2.8</v>
      </c>
      <c r="H326" s="99">
        <f>'Risk Oylama Formu'!AA332</f>
        <v>1.1000000000000001</v>
      </c>
      <c r="I326" s="85">
        <f t="shared" ref="I326" si="105">G326*H326</f>
        <v>3.08</v>
      </c>
      <c r="J326" s="87" t="s">
        <v>465</v>
      </c>
      <c r="K326" s="57" t="s">
        <v>644</v>
      </c>
      <c r="L326" s="97" t="s">
        <v>646</v>
      </c>
      <c r="M326" s="98" t="s">
        <v>593</v>
      </c>
      <c r="N326" s="86"/>
    </row>
    <row r="327" spans="1:14" ht="26.25" thickBot="1" x14ac:dyDescent="0.3">
      <c r="A327" s="86"/>
      <c r="B327" s="86"/>
      <c r="C327" s="62"/>
      <c r="D327" s="4" t="s">
        <v>8</v>
      </c>
      <c r="E327" s="33" t="str">
        <f>D327&amp;" "&amp;VLOOKUP(A326,'Risk Tespit Formu '!A:E,5,FALSE)</f>
        <v>Sebep: Fiziksel taşınırların kontrolünün düzenli yapılmaması</v>
      </c>
      <c r="F327" s="62"/>
      <c r="G327" s="86"/>
      <c r="H327" s="86"/>
      <c r="I327" s="86"/>
      <c r="J327" s="85"/>
      <c r="K327" s="86"/>
      <c r="L327" s="62"/>
      <c r="M327" s="98"/>
      <c r="N327" s="86"/>
    </row>
    <row r="328" spans="1:14" ht="38.25" x14ac:dyDescent="0.25">
      <c r="A328" s="85">
        <v>222</v>
      </c>
      <c r="B328" s="86" t="s">
        <v>459</v>
      </c>
      <c r="C328" s="57" t="s">
        <v>98</v>
      </c>
      <c r="D328" s="5" t="s">
        <v>7</v>
      </c>
      <c r="E328" s="29" t="str">
        <f>D328&amp;" "&amp;VLOOKUP(A328,'Risk Tespit Formu '!A:E,4,FALSE)</f>
        <v>Risk:  Zimmet belgelerinin dosyada muhafaza edilmemesi veya denetimlerde ibraz edilememesi</v>
      </c>
      <c r="F328" s="57" t="s">
        <v>615</v>
      </c>
      <c r="G328" s="99">
        <f>'Risk Oylama Formu'!P334</f>
        <v>3</v>
      </c>
      <c r="H328" s="99">
        <f>'Risk Oylama Formu'!AA334</f>
        <v>1.3</v>
      </c>
      <c r="I328" s="85">
        <f>G328*H328</f>
        <v>3.9000000000000004</v>
      </c>
      <c r="J328" s="87" t="s">
        <v>465</v>
      </c>
      <c r="K328" s="57" t="s">
        <v>644</v>
      </c>
      <c r="L328" s="97" t="s">
        <v>646</v>
      </c>
      <c r="M328" s="108" t="s">
        <v>611</v>
      </c>
      <c r="N328" s="85"/>
    </row>
    <row r="329" spans="1:14" ht="26.25" thickBot="1" x14ac:dyDescent="0.3">
      <c r="A329" s="86"/>
      <c r="B329" s="86"/>
      <c r="C329" s="62"/>
      <c r="D329" s="4" t="s">
        <v>8</v>
      </c>
      <c r="E329" s="33" t="str">
        <f>D329&amp;" "&amp;VLOOKUP(A328,'Risk Tespit Formu '!A:E,5,FALSE)</f>
        <v>Sebep: Belge düzenleme ve arşivleme süreçlerinde disiplin eksikliği.</v>
      </c>
      <c r="F329" s="62"/>
      <c r="G329" s="86"/>
      <c r="H329" s="86"/>
      <c r="I329" s="86"/>
      <c r="J329" s="85"/>
      <c r="K329" s="86"/>
      <c r="L329" s="62"/>
      <c r="M329" s="98"/>
      <c r="N329" s="86"/>
    </row>
    <row r="330" spans="1:14" ht="25.5" x14ac:dyDescent="0.25">
      <c r="A330" s="85">
        <v>223</v>
      </c>
      <c r="B330" s="86" t="s">
        <v>459</v>
      </c>
      <c r="C330" s="57" t="s">
        <v>99</v>
      </c>
      <c r="D330" s="5" t="s">
        <v>7</v>
      </c>
      <c r="E330" s="29" t="str">
        <f>D330&amp;" "&amp;VLOOKUP(A330,'Risk Tespit Formu '!A:E,4,FALSE)</f>
        <v xml:space="preserve">Risk:  Zimmette bulunan taşınırların zamanında iade edilmemesi </v>
      </c>
      <c r="F330" s="57" t="s">
        <v>614</v>
      </c>
      <c r="G330" s="99">
        <f>'Risk Oylama Formu'!P336</f>
        <v>2.8</v>
      </c>
      <c r="H330" s="99">
        <f>'Risk Oylama Formu'!AA336</f>
        <v>1.3</v>
      </c>
      <c r="I330" s="85">
        <f>G330*H330</f>
        <v>3.6399999999999997</v>
      </c>
      <c r="J330" s="87" t="s">
        <v>465</v>
      </c>
      <c r="K330" s="57" t="s">
        <v>644</v>
      </c>
      <c r="L330" s="97" t="s">
        <v>646</v>
      </c>
      <c r="M330" s="98" t="s">
        <v>593</v>
      </c>
      <c r="N330" s="86"/>
    </row>
    <row r="331" spans="1:14" ht="77.25" thickBot="1" x14ac:dyDescent="0.3">
      <c r="A331" s="86"/>
      <c r="B331" s="86"/>
      <c r="C331" s="62"/>
      <c r="D331" s="4" t="s">
        <v>8</v>
      </c>
      <c r="E331" s="33" t="str">
        <f>D331&amp;" "&amp;VLOOKUP(A330,'Risk Tespit Formu '!A:E,5,FALSE)</f>
        <v xml:space="preserve">Sebep: 
Taşınır kayıt sisteminde iade işlemlerinin zamanında yapılmaması
</v>
      </c>
      <c r="F331" s="62"/>
      <c r="G331" s="86"/>
      <c r="H331" s="86"/>
      <c r="I331" s="86"/>
      <c r="J331" s="85"/>
      <c r="K331" s="86"/>
      <c r="L331" s="62"/>
      <c r="M331" s="98"/>
      <c r="N331" s="86"/>
    </row>
    <row r="332" spans="1:14" ht="38.25" x14ac:dyDescent="0.25">
      <c r="A332" s="85">
        <v>224</v>
      </c>
      <c r="B332" s="86" t="s">
        <v>459</v>
      </c>
      <c r="C332" s="57" t="s">
        <v>99</v>
      </c>
      <c r="D332" s="5" t="s">
        <v>7</v>
      </c>
      <c r="E332" s="29" t="str">
        <f>D332&amp;" "&amp;VLOOKUP(A332,'Risk Tespit Formu '!A:E,4,FALSE)</f>
        <v xml:space="preserve">Risk:  İade edilen taşınırların sistemde kayıt altına alınmaması veya hatalı kaydedilmesi </v>
      </c>
      <c r="F332" s="57" t="s">
        <v>616</v>
      </c>
      <c r="G332" s="99">
        <f>'Risk Oylama Formu'!P338</f>
        <v>2.6</v>
      </c>
      <c r="H332" s="99">
        <f>'Risk Oylama Formu'!AA338</f>
        <v>1.1000000000000001</v>
      </c>
      <c r="I332" s="85">
        <f t="shared" ref="I332" si="106">G332*H332</f>
        <v>2.8600000000000003</v>
      </c>
      <c r="J332" s="87" t="s">
        <v>465</v>
      </c>
      <c r="K332" s="57" t="s">
        <v>644</v>
      </c>
      <c r="L332" s="97" t="s">
        <v>646</v>
      </c>
      <c r="M332" s="98" t="s">
        <v>592</v>
      </c>
      <c r="N332" s="86"/>
    </row>
    <row r="333" spans="1:14" ht="39" thickBot="1" x14ac:dyDescent="0.3">
      <c r="A333" s="86"/>
      <c r="B333" s="86"/>
      <c r="C333" s="62"/>
      <c r="D333" s="4" t="s">
        <v>8</v>
      </c>
      <c r="E333" s="33" t="str">
        <f>D333&amp;" "&amp;VLOOKUP(A332,'Risk Tespit Formu '!A:E,5,FALSE)</f>
        <v>Sebep: Personelin görev değişikliklerinde zimmet devir ve iade işlemlerine gereken önemin verilmemesi</v>
      </c>
      <c r="F333" s="62"/>
      <c r="G333" s="86"/>
      <c r="H333" s="86"/>
      <c r="I333" s="86"/>
      <c r="J333" s="85"/>
      <c r="K333" s="86"/>
      <c r="L333" s="62"/>
      <c r="M333" s="98"/>
      <c r="N333" s="86"/>
    </row>
    <row r="334" spans="1:14" ht="38.25" x14ac:dyDescent="0.25">
      <c r="A334" s="85">
        <v>225</v>
      </c>
      <c r="B334" s="86" t="s">
        <v>459</v>
      </c>
      <c r="C334" s="57" t="s">
        <v>99</v>
      </c>
      <c r="D334" s="5" t="s">
        <v>7</v>
      </c>
      <c r="E334" s="29" t="str">
        <f>D334&amp;" "&amp;VLOOKUP(A334,'Risk Tespit Formu '!A:E,4,FALSE)</f>
        <v xml:space="preserve">Risk:  Fiziksel olarak iade edilen taşınırların eksik, hasarlı veya kullanılamaz durumda olması </v>
      </c>
      <c r="F334" s="57" t="s">
        <v>617</v>
      </c>
      <c r="G334" s="99">
        <f>'Risk Oylama Formu'!P340</f>
        <v>2.7</v>
      </c>
      <c r="H334" s="99">
        <f>'Risk Oylama Formu'!AA340</f>
        <v>1.3</v>
      </c>
      <c r="I334" s="85">
        <f t="shared" ref="I334" si="107">G334*H334</f>
        <v>3.5100000000000002</v>
      </c>
      <c r="J334" s="87" t="s">
        <v>465</v>
      </c>
      <c r="K334" s="57" t="s">
        <v>644</v>
      </c>
      <c r="L334" s="97" t="s">
        <v>646</v>
      </c>
      <c r="M334" s="98" t="s">
        <v>592</v>
      </c>
      <c r="N334" s="86"/>
    </row>
    <row r="335" spans="1:14" ht="26.25" thickBot="1" x14ac:dyDescent="0.3">
      <c r="A335" s="86"/>
      <c r="B335" s="86"/>
      <c r="C335" s="62"/>
      <c r="D335" s="4" t="s">
        <v>8</v>
      </c>
      <c r="E335" s="33" t="str">
        <f>D335&amp;" "&amp;VLOOKUP(A334,'Risk Tespit Formu '!A:E,5,FALSE)</f>
        <v>Sebep: Taşınırların iade sırasında kontrol ve muayene sürecinin yetersiz olması</v>
      </c>
      <c r="F335" s="62"/>
      <c r="G335" s="86"/>
      <c r="H335" s="86"/>
      <c r="I335" s="86"/>
      <c r="J335" s="85"/>
      <c r="K335" s="86"/>
      <c r="L335" s="62"/>
      <c r="M335" s="98"/>
      <c r="N335" s="86"/>
    </row>
    <row r="336" spans="1:14" ht="38.25" x14ac:dyDescent="0.25">
      <c r="A336" s="85">
        <v>226</v>
      </c>
      <c r="B336" s="86" t="s">
        <v>459</v>
      </c>
      <c r="C336" s="57" t="s">
        <v>99</v>
      </c>
      <c r="D336" s="5" t="s">
        <v>7</v>
      </c>
      <c r="E336" s="29" t="str">
        <f>D336&amp;" "&amp;VLOOKUP(A336,'Risk Tespit Formu '!A:E,4,FALSE)</f>
        <v>Risk:  İade sürecine ilişkin varlık işlem fişlerinin düzenlenmemesi veya eksik düzenlenmesi</v>
      </c>
      <c r="F336" s="57" t="s">
        <v>615</v>
      </c>
      <c r="G336" s="99">
        <f>'Risk Oylama Formu'!P342</f>
        <v>2.5</v>
      </c>
      <c r="H336" s="99">
        <f>'Risk Oylama Formu'!AA342</f>
        <v>1.4</v>
      </c>
      <c r="I336" s="85">
        <f t="shared" ref="I336" si="108">G336*H336</f>
        <v>3.5</v>
      </c>
      <c r="J336" s="87" t="s">
        <v>465</v>
      </c>
      <c r="K336" s="57" t="s">
        <v>644</v>
      </c>
      <c r="L336" s="97" t="s">
        <v>646</v>
      </c>
      <c r="M336" s="98" t="s">
        <v>592</v>
      </c>
      <c r="N336" s="86"/>
    </row>
    <row r="337" spans="1:14" ht="26.25" thickBot="1" x14ac:dyDescent="0.3">
      <c r="A337" s="86"/>
      <c r="B337" s="86"/>
      <c r="C337" s="62"/>
      <c r="D337" s="4" t="s">
        <v>8</v>
      </c>
      <c r="E337" s="33" t="str">
        <f>D337&amp;" "&amp;VLOOKUP(A336,'Risk Tespit Formu '!A:E,5,FALSE)</f>
        <v>Sebep: Belge düzenleme ve arşivleme işlemlerinde dikkat ve kontrol eksikliği</v>
      </c>
      <c r="F337" s="62"/>
      <c r="G337" s="86"/>
      <c r="H337" s="86"/>
      <c r="I337" s="86"/>
      <c r="J337" s="85"/>
      <c r="K337" s="86"/>
      <c r="L337" s="62"/>
      <c r="M337" s="98"/>
      <c r="N337" s="86"/>
    </row>
    <row r="338" spans="1:14" ht="38.25" x14ac:dyDescent="0.25">
      <c r="A338" s="85">
        <v>227</v>
      </c>
      <c r="B338" s="86" t="s">
        <v>459</v>
      </c>
      <c r="C338" s="62" t="s">
        <v>100</v>
      </c>
      <c r="D338" s="5" t="s">
        <v>7</v>
      </c>
      <c r="E338" s="29" t="str">
        <f>D338&amp;" "&amp;VLOOKUP(A338,'Risk Tespit Formu '!A:E,4,FALSE)</f>
        <v xml:space="preserve">Risk:  Satın alınan taşınırların teslim alınmadan giriş kaydının yapılması 
</v>
      </c>
      <c r="F338" s="57" t="s">
        <v>614</v>
      </c>
      <c r="G338" s="99">
        <f>'Risk Oylama Formu'!P344</f>
        <v>2.4</v>
      </c>
      <c r="H338" s="99">
        <f>'Risk Oylama Formu'!AA344</f>
        <v>1.2</v>
      </c>
      <c r="I338" s="85">
        <f t="shared" ref="I338" si="109">G338*H338</f>
        <v>2.88</v>
      </c>
      <c r="J338" s="87" t="s">
        <v>465</v>
      </c>
      <c r="K338" s="57" t="s">
        <v>644</v>
      </c>
      <c r="L338" s="97" t="s">
        <v>646</v>
      </c>
      <c r="M338" s="98" t="s">
        <v>592</v>
      </c>
      <c r="N338" s="86"/>
    </row>
    <row r="339" spans="1:14" ht="26.25" thickBot="1" x14ac:dyDescent="0.3">
      <c r="A339" s="86"/>
      <c r="B339" s="86"/>
      <c r="C339" s="62"/>
      <c r="D339" s="4" t="s">
        <v>8</v>
      </c>
      <c r="E339" s="33" t="str">
        <f>D339&amp;" "&amp;VLOOKUP(A338,'Risk Tespit Formu '!A:E,5,FALSE)</f>
        <v>Sebep: Teslim alma, muayene ve kayıt işlemleri arasında koordinasyon eksikliği</v>
      </c>
      <c r="F339" s="62"/>
      <c r="G339" s="86"/>
      <c r="H339" s="86"/>
      <c r="I339" s="86"/>
      <c r="J339" s="85"/>
      <c r="K339" s="86"/>
      <c r="L339" s="62"/>
      <c r="M339" s="98"/>
      <c r="N339" s="86"/>
    </row>
    <row r="340" spans="1:14" ht="25.5" x14ac:dyDescent="0.25">
      <c r="A340" s="85">
        <v>228</v>
      </c>
      <c r="B340" s="86" t="s">
        <v>459</v>
      </c>
      <c r="C340" s="62" t="s">
        <v>100</v>
      </c>
      <c r="D340" s="5" t="s">
        <v>7</v>
      </c>
      <c r="E340" s="29" t="str">
        <f>D340&amp;" "&amp;VLOOKUP(A340,'Risk Tespit Formu '!A:E,4,FALSE)</f>
        <v xml:space="preserve">Risk:  Taşınır giriş fişlerinin hatalı veya eksik düzenlenmesi </v>
      </c>
      <c r="F340" s="57" t="s">
        <v>618</v>
      </c>
      <c r="G340" s="99">
        <f>'Risk Oylama Formu'!P346</f>
        <v>3</v>
      </c>
      <c r="H340" s="99">
        <f>'Risk Oylama Formu'!AA346</f>
        <v>1.2</v>
      </c>
      <c r="I340" s="85">
        <f>G340*H340</f>
        <v>3.5999999999999996</v>
      </c>
      <c r="J340" s="87" t="s">
        <v>465</v>
      </c>
      <c r="K340" s="57" t="s">
        <v>644</v>
      </c>
      <c r="L340" s="97" t="s">
        <v>646</v>
      </c>
      <c r="M340" s="108" t="s">
        <v>592</v>
      </c>
      <c r="N340" s="85"/>
    </row>
    <row r="341" spans="1:14" ht="39" thickBot="1" x14ac:dyDescent="0.3">
      <c r="A341" s="86"/>
      <c r="B341" s="86"/>
      <c r="C341" s="62"/>
      <c r="D341" s="4" t="s">
        <v>8</v>
      </c>
      <c r="E341" s="33" t="str">
        <f>D341&amp;" "&amp;VLOOKUP(A340,'Risk Tespit Formu '!A:E,5,FALSE)</f>
        <v>Sebep: Taşınır kayıt kontrol yetkilisinin veya ilgili personelin gerekli kontrolleri yapmaması</v>
      </c>
      <c r="F341" s="62"/>
      <c r="G341" s="86"/>
      <c r="H341" s="86"/>
      <c r="I341" s="86"/>
      <c r="J341" s="85"/>
      <c r="K341" s="86"/>
      <c r="L341" s="62"/>
      <c r="M341" s="98"/>
      <c r="N341" s="86"/>
    </row>
    <row r="342" spans="1:14" ht="38.25" x14ac:dyDescent="0.25">
      <c r="A342" s="85">
        <v>229</v>
      </c>
      <c r="B342" s="86" t="s">
        <v>459</v>
      </c>
      <c r="C342" s="62" t="s">
        <v>100</v>
      </c>
      <c r="D342" s="5" t="s">
        <v>7</v>
      </c>
      <c r="E342" s="29" t="str">
        <f>D342&amp;" "&amp;VLOOKUP(A342,'Risk Tespit Formu '!A:E,4,FALSE)</f>
        <v xml:space="preserve">Risk:  Fiziksel teslim alınan malzeme ile fatura ve irsaliye bilgilerinin uyumsuz olması </v>
      </c>
      <c r="F342" s="57" t="s">
        <v>619</v>
      </c>
      <c r="G342" s="99">
        <f>'Risk Oylama Formu'!P348</f>
        <v>2.2000000000000002</v>
      </c>
      <c r="H342" s="99">
        <f>'Risk Oylama Formu'!AA348</f>
        <v>1.4</v>
      </c>
      <c r="I342" s="85">
        <f>G342*H342</f>
        <v>3.08</v>
      </c>
      <c r="J342" s="87" t="s">
        <v>465</v>
      </c>
      <c r="K342" s="57" t="s">
        <v>644</v>
      </c>
      <c r="L342" s="97" t="s">
        <v>646</v>
      </c>
      <c r="M342" s="98" t="s">
        <v>592</v>
      </c>
      <c r="N342" s="86"/>
    </row>
    <row r="343" spans="1:14" ht="39" thickBot="1" x14ac:dyDescent="0.3">
      <c r="A343" s="86"/>
      <c r="B343" s="86"/>
      <c r="C343" s="62"/>
      <c r="D343" s="4" t="s">
        <v>8</v>
      </c>
      <c r="E343" s="33" t="str">
        <f>D343&amp;" "&amp;VLOOKUP(A342,'Risk Tespit Formu '!A:E,5,FALSE)</f>
        <v>Sebep: Taşınır kayıt kontrol yetkilisinin veya ilgili personelin gerekli kontrolleri yapmaması</v>
      </c>
      <c r="F343" s="62"/>
      <c r="G343" s="86"/>
      <c r="H343" s="86"/>
      <c r="I343" s="86"/>
      <c r="J343" s="85"/>
      <c r="K343" s="86"/>
      <c r="L343" s="62"/>
      <c r="M343" s="98"/>
      <c r="N343" s="86"/>
    </row>
    <row r="344" spans="1:14" ht="25.5" x14ac:dyDescent="0.25">
      <c r="A344" s="85">
        <v>230</v>
      </c>
      <c r="B344" s="86" t="s">
        <v>459</v>
      </c>
      <c r="C344" s="62" t="s">
        <v>100</v>
      </c>
      <c r="D344" s="5" t="s">
        <v>7</v>
      </c>
      <c r="E344" s="29" t="str">
        <f>D344&amp;" "&amp;VLOOKUP(A344,'Risk Tespit Formu '!A:E,4,FALSE)</f>
        <v xml:space="preserve">Risk:  Malzeme muayene ve kabul işlemlerinin usulüne uygun yapılmaması </v>
      </c>
      <c r="F344" s="57" t="s">
        <v>620</v>
      </c>
      <c r="G344" s="99">
        <f>'Risk Oylama Formu'!P350</f>
        <v>2.2999999999999998</v>
      </c>
      <c r="H344" s="99">
        <f>'Risk Oylama Formu'!AA350</f>
        <v>1.6</v>
      </c>
      <c r="I344" s="85">
        <f t="shared" ref="I344" si="110">G344*H344</f>
        <v>3.6799999999999997</v>
      </c>
      <c r="J344" s="87" t="s">
        <v>465</v>
      </c>
      <c r="K344" s="57" t="s">
        <v>644</v>
      </c>
      <c r="L344" s="97" t="s">
        <v>646</v>
      </c>
      <c r="M344" s="98" t="s">
        <v>593</v>
      </c>
      <c r="N344" s="86"/>
    </row>
    <row r="345" spans="1:14" ht="39" thickBot="1" x14ac:dyDescent="0.3">
      <c r="A345" s="86"/>
      <c r="B345" s="86"/>
      <c r="C345" s="62"/>
      <c r="D345" s="4" t="s">
        <v>8</v>
      </c>
      <c r="E345" s="33" t="str">
        <f>D345&amp;" "&amp;VLOOKUP(A344,'Risk Tespit Formu '!A:E,5,FALSE)</f>
        <v>Sebep: Belgelerin eksik veya hatalı düzenlenmesi (fatura, muayene kabul tutanağı, giriş fişi vb.)</v>
      </c>
      <c r="F345" s="62"/>
      <c r="G345" s="86"/>
      <c r="H345" s="86"/>
      <c r="I345" s="86"/>
      <c r="J345" s="85"/>
      <c r="K345" s="86"/>
      <c r="L345" s="62"/>
      <c r="M345" s="98"/>
      <c r="N345" s="86"/>
    </row>
    <row r="346" spans="1:14" ht="25.5" x14ac:dyDescent="0.25">
      <c r="A346" s="85">
        <v>231</v>
      </c>
      <c r="B346" s="86" t="s">
        <v>459</v>
      </c>
      <c r="C346" s="62" t="s">
        <v>100</v>
      </c>
      <c r="D346" s="5" t="s">
        <v>7</v>
      </c>
      <c r="E346" s="29" t="str">
        <f>D346&amp;" "&amp;VLOOKUP(A346,'Risk Tespit Formu '!A:E,4,FALSE)</f>
        <v xml:space="preserve">Risk:  Satın alınan taşınırların ambar kayıtlarına zamanında işlenmemesi </v>
      </c>
      <c r="F346" s="57" t="s">
        <v>618</v>
      </c>
      <c r="G346" s="99">
        <f>'Risk Oylama Formu'!P352</f>
        <v>2.2000000000000002</v>
      </c>
      <c r="H346" s="99">
        <f>'Risk Oylama Formu'!AA352</f>
        <v>1.3</v>
      </c>
      <c r="I346" s="85">
        <f t="shared" ref="I346" si="111">G346*H346</f>
        <v>2.8600000000000003</v>
      </c>
      <c r="J346" s="87" t="s">
        <v>465</v>
      </c>
      <c r="K346" s="57" t="s">
        <v>644</v>
      </c>
      <c r="L346" s="97" t="s">
        <v>646</v>
      </c>
      <c r="M346" s="98" t="s">
        <v>592</v>
      </c>
      <c r="N346" s="86"/>
    </row>
    <row r="347" spans="1:14" ht="39" thickBot="1" x14ac:dyDescent="0.3">
      <c r="A347" s="86"/>
      <c r="B347" s="86"/>
      <c r="C347" s="62"/>
      <c r="D347" s="4" t="s">
        <v>8</v>
      </c>
      <c r="E347" s="33" t="str">
        <f>D347&amp;" "&amp;VLOOKUP(A346,'Risk Tespit Formu '!A:E,5,FALSE)</f>
        <v>Sebep: Tedarikçiden gelen malzemenin nitelik ve miktar açısından kontrol edilmemesi</v>
      </c>
      <c r="F347" s="62"/>
      <c r="G347" s="86"/>
      <c r="H347" s="86"/>
      <c r="I347" s="86"/>
      <c r="J347" s="85"/>
      <c r="K347" s="86"/>
      <c r="L347" s="62"/>
      <c r="M347" s="98"/>
      <c r="N347" s="86"/>
    </row>
    <row r="348" spans="1:14" ht="38.25" x14ac:dyDescent="0.25">
      <c r="A348" s="85">
        <v>232</v>
      </c>
      <c r="B348" s="86" t="s">
        <v>459</v>
      </c>
      <c r="C348" s="62" t="s">
        <v>100</v>
      </c>
      <c r="D348" s="5" t="s">
        <v>7</v>
      </c>
      <c r="E348" s="29" t="str">
        <f>D348&amp;" "&amp;VLOOKUP(A348,'Risk Tespit Formu '!A:E,4,FALSE)</f>
        <v>Risk:  Giriş belgelerinin (fatura, varlık işlem fişi vb.) eksik arşivlenmesi veya kaybolması</v>
      </c>
      <c r="F348" s="57" t="s">
        <v>621</v>
      </c>
      <c r="G348" s="99">
        <f>'Risk Oylama Formu'!P354</f>
        <v>3.1</v>
      </c>
      <c r="H348" s="99">
        <f>'Risk Oylama Formu'!AA354</f>
        <v>1.6</v>
      </c>
      <c r="I348" s="85">
        <f t="shared" ref="I348" si="112">G348*H348</f>
        <v>4.9600000000000009</v>
      </c>
      <c r="J348" s="87" t="s">
        <v>465</v>
      </c>
      <c r="K348" s="57" t="s">
        <v>644</v>
      </c>
      <c r="L348" s="97" t="s">
        <v>646</v>
      </c>
      <c r="M348" s="98" t="s">
        <v>593</v>
      </c>
      <c r="N348" s="86"/>
    </row>
    <row r="349" spans="1:14" ht="39" thickBot="1" x14ac:dyDescent="0.3">
      <c r="A349" s="86"/>
      <c r="B349" s="86"/>
      <c r="C349" s="62"/>
      <c r="D349" s="4" t="s">
        <v>8</v>
      </c>
      <c r="E349" s="33" t="str">
        <f>D349&amp;" "&amp;VLOOKUP(A348,'Risk Tespit Formu '!A:E,5,FALSE)</f>
        <v>Sebep: Giriş işlemlerinin gecikmeli yapılması nedeniyle muhasebe ve stok kayıtlarında tutarsızlık oluşması</v>
      </c>
      <c r="F349" s="62"/>
      <c r="G349" s="86"/>
      <c r="H349" s="86"/>
      <c r="I349" s="86"/>
      <c r="J349" s="85"/>
      <c r="K349" s="86"/>
      <c r="L349" s="62"/>
      <c r="M349" s="98"/>
      <c r="N349" s="86"/>
    </row>
    <row r="350" spans="1:14" ht="38.25" x14ac:dyDescent="0.25">
      <c r="A350" s="85">
        <v>233</v>
      </c>
      <c r="B350" s="86" t="s">
        <v>459</v>
      </c>
      <c r="C350" s="62" t="s">
        <v>101</v>
      </c>
      <c r="D350" s="5" t="s">
        <v>7</v>
      </c>
      <c r="E350" s="29" t="str">
        <f>D350&amp;" "&amp;VLOOKUP(A350,'Risk Tespit Formu '!A:E,4,FALSE)</f>
        <v xml:space="preserve">Risk:  Tüketim malzemesi çıkışlarının kayıt altına alınmaması veya eksik kaydedilmesi </v>
      </c>
      <c r="F350" s="57" t="s">
        <v>622</v>
      </c>
      <c r="G350" s="99">
        <f>'Risk Oylama Formu'!P356</f>
        <v>3</v>
      </c>
      <c r="H350" s="99">
        <f>'Risk Oylama Formu'!AA356</f>
        <v>1</v>
      </c>
      <c r="I350" s="85">
        <f t="shared" ref="I350" si="113">G350*H350</f>
        <v>3</v>
      </c>
      <c r="J350" s="87" t="s">
        <v>465</v>
      </c>
      <c r="K350" s="57" t="s">
        <v>644</v>
      </c>
      <c r="L350" s="97" t="s">
        <v>646</v>
      </c>
      <c r="M350" s="98" t="s">
        <v>593</v>
      </c>
      <c r="N350" s="86"/>
    </row>
    <row r="351" spans="1:14" ht="26.25" thickBot="1" x14ac:dyDescent="0.3">
      <c r="A351" s="86"/>
      <c r="B351" s="86"/>
      <c r="C351" s="62"/>
      <c r="D351" s="4" t="s">
        <v>8</v>
      </c>
      <c r="E351" s="33" t="str">
        <f>D351&amp;" "&amp;VLOOKUP(A350,'Risk Tespit Formu '!A:E,5,FALSE)</f>
        <v>Sebep: Çıkış işlemleri sırasında kontrol ve onay mekanizmasının yetersiz olması</v>
      </c>
      <c r="F351" s="62"/>
      <c r="G351" s="86"/>
      <c r="H351" s="86"/>
      <c r="I351" s="86"/>
      <c r="J351" s="85"/>
      <c r="K351" s="86"/>
      <c r="L351" s="62"/>
      <c r="M351" s="98"/>
      <c r="N351" s="86"/>
    </row>
    <row r="352" spans="1:14" ht="25.5" x14ac:dyDescent="0.25">
      <c r="A352" s="85">
        <v>234</v>
      </c>
      <c r="B352" s="86" t="s">
        <v>459</v>
      </c>
      <c r="C352" s="62" t="s">
        <v>101</v>
      </c>
      <c r="D352" s="5" t="s">
        <v>7</v>
      </c>
      <c r="E352" s="29" t="str">
        <f>D352&amp;" "&amp;VLOOKUP(A352,'Risk Tespit Formu '!A:E,4,FALSE)</f>
        <v xml:space="preserve">Risk:  Çıkış işlemlerine esas varlık işlem fişlerinin düzenlenmemesi </v>
      </c>
      <c r="F352" s="57" t="s">
        <v>623</v>
      </c>
      <c r="G352" s="99">
        <f>'Risk Oylama Formu'!P358</f>
        <v>3</v>
      </c>
      <c r="H352" s="99">
        <f>'Risk Oylama Formu'!AA358</f>
        <v>1.5</v>
      </c>
      <c r="I352" s="85">
        <f>G352*H352</f>
        <v>4.5</v>
      </c>
      <c r="J352" s="87" t="s">
        <v>465</v>
      </c>
      <c r="K352" s="57" t="s">
        <v>644</v>
      </c>
      <c r="L352" s="97" t="s">
        <v>646</v>
      </c>
      <c r="M352" s="108" t="s">
        <v>611</v>
      </c>
      <c r="N352" s="85"/>
    </row>
    <row r="353" spans="1:14" ht="39" thickBot="1" x14ac:dyDescent="0.3">
      <c r="A353" s="86"/>
      <c r="B353" s="86"/>
      <c r="C353" s="62"/>
      <c r="D353" s="4" t="s">
        <v>8</v>
      </c>
      <c r="E353" s="33" t="str">
        <f>D353&amp;" "&amp;VLOOKUP(A352,'Risk Tespit Formu '!A:E,5,FALSE)</f>
        <v>Sebep: Varlık işlem fişlerinin düzenlenmemesi veya hatalı düzenlenmesi</v>
      </c>
      <c r="F353" s="62"/>
      <c r="G353" s="86"/>
      <c r="H353" s="86"/>
      <c r="I353" s="86"/>
      <c r="J353" s="85"/>
      <c r="K353" s="86"/>
      <c r="L353" s="62"/>
      <c r="M353" s="98"/>
      <c r="N353" s="86"/>
    </row>
    <row r="354" spans="1:14" ht="25.5" x14ac:dyDescent="0.25">
      <c r="A354" s="85">
        <v>235</v>
      </c>
      <c r="B354" s="86" t="s">
        <v>459</v>
      </c>
      <c r="C354" s="62" t="s">
        <v>101</v>
      </c>
      <c r="D354" s="5" t="s">
        <v>7</v>
      </c>
      <c r="E354" s="29" t="str">
        <f>D354&amp;" "&amp;VLOOKUP(A354,'Risk Tespit Formu '!A:E,4,FALSE)</f>
        <v>Risk:  Çıkış yapılan malzeme ile talep edilen malzeme arasında farklılık olması</v>
      </c>
      <c r="F354" s="57" t="s">
        <v>624</v>
      </c>
      <c r="G354" s="99">
        <f>'Risk Oylama Formu'!P360</f>
        <v>5.2</v>
      </c>
      <c r="H354" s="99">
        <f>'Risk Oylama Formu'!AA360</f>
        <v>2.4</v>
      </c>
      <c r="I354" s="85">
        <f>G354*H354</f>
        <v>12.48</v>
      </c>
      <c r="J354" s="87" t="s">
        <v>465</v>
      </c>
      <c r="K354" s="57" t="s">
        <v>644</v>
      </c>
      <c r="L354" s="97" t="s">
        <v>646</v>
      </c>
      <c r="M354" s="98" t="s">
        <v>592</v>
      </c>
      <c r="N354" s="86"/>
    </row>
    <row r="355" spans="1:14" ht="26.25" thickBot="1" x14ac:dyDescent="0.3">
      <c r="A355" s="86"/>
      <c r="B355" s="86"/>
      <c r="C355" s="62"/>
      <c r="D355" s="4" t="s">
        <v>8</v>
      </c>
      <c r="E355" s="33" t="str">
        <f>D355&amp;" "&amp;VLOOKUP(A354,'Risk Tespit Formu '!A:E,5,FALSE)</f>
        <v>Sebep: Stok yönetimi sisteminde gecikmeli veya manuel giriş yapılması</v>
      </c>
      <c r="F355" s="62"/>
      <c r="G355" s="86"/>
      <c r="H355" s="86"/>
      <c r="I355" s="86"/>
      <c r="J355" s="85"/>
      <c r="K355" s="86"/>
      <c r="L355" s="62"/>
      <c r="M355" s="98"/>
      <c r="N355" s="86"/>
    </row>
    <row r="356" spans="1:14" ht="25.5" x14ac:dyDescent="0.25">
      <c r="A356" s="85">
        <v>236</v>
      </c>
      <c r="B356" s="86" t="s">
        <v>459</v>
      </c>
      <c r="C356" s="62" t="s">
        <v>101</v>
      </c>
      <c r="D356" s="5" t="s">
        <v>7</v>
      </c>
      <c r="E356" s="29" t="str">
        <f>D356&amp;" "&amp;VLOOKUP(A356,'Risk Tespit Formu '!A:E,4,FALSE)</f>
        <v>Risk:  Tüketim malzemesi stok bilgilerinin güncel olmaması</v>
      </c>
      <c r="F356" s="57" t="s">
        <v>625</v>
      </c>
      <c r="G356" s="99">
        <f>'Risk Oylama Formu'!P362</f>
        <v>2.8</v>
      </c>
      <c r="H356" s="99">
        <f>'Risk Oylama Formu'!AA362</f>
        <v>1.3</v>
      </c>
      <c r="I356" s="85">
        <f t="shared" ref="I356" si="114">G356*H356</f>
        <v>3.6399999999999997</v>
      </c>
      <c r="J356" s="87" t="s">
        <v>465</v>
      </c>
      <c r="K356" s="57" t="s">
        <v>644</v>
      </c>
      <c r="L356" s="97" t="s">
        <v>646</v>
      </c>
      <c r="M356" s="98" t="s">
        <v>592</v>
      </c>
      <c r="N356" s="86"/>
    </row>
    <row r="357" spans="1:14" ht="26.25" thickBot="1" x14ac:dyDescent="0.3">
      <c r="A357" s="86"/>
      <c r="B357" s="86"/>
      <c r="C357" s="62"/>
      <c r="D357" s="4" t="s">
        <v>8</v>
      </c>
      <c r="E357" s="33" t="str">
        <f>D357&amp;" "&amp;VLOOKUP(A356,'Risk Tespit Formu '!A:E,5,FALSE)</f>
        <v>Sebep: Malzeme taleplerinin uygunluk kontrolünün yapılmaması</v>
      </c>
      <c r="F357" s="62"/>
      <c r="G357" s="86"/>
      <c r="H357" s="86"/>
      <c r="I357" s="86"/>
      <c r="J357" s="85"/>
      <c r="K357" s="86"/>
      <c r="L357" s="62"/>
      <c r="M357" s="98"/>
      <c r="N357" s="86"/>
    </row>
    <row r="358" spans="1:14" ht="12.75" x14ac:dyDescent="0.25">
      <c r="A358" s="85">
        <v>237</v>
      </c>
      <c r="B358" s="86" t="s">
        <v>459</v>
      </c>
      <c r="C358" s="62" t="s">
        <v>101</v>
      </c>
      <c r="D358" s="5" t="s">
        <v>7</v>
      </c>
      <c r="E358" s="29" t="e">
        <f>D358&amp;" "&amp;VLOOKUP(A358,'Risk Tespit Formu '!A:E,4,FALSE)</f>
        <v>#N/A</v>
      </c>
      <c r="F358" s="57" t="s">
        <v>626</v>
      </c>
      <c r="G358" s="99" t="e">
        <f>'Risk Oylama Formu'!#REF!</f>
        <v>#REF!</v>
      </c>
      <c r="H358" s="99" t="e">
        <f>'Risk Oylama Formu'!#REF!</f>
        <v>#REF!</v>
      </c>
      <c r="I358" s="85" t="e">
        <f t="shared" ref="I358" si="115">G358*H358</f>
        <v>#REF!</v>
      </c>
      <c r="J358" s="87" t="s">
        <v>465</v>
      </c>
      <c r="K358" s="57" t="s">
        <v>644</v>
      </c>
      <c r="L358" s="97" t="s">
        <v>646</v>
      </c>
      <c r="M358" s="98" t="s">
        <v>592</v>
      </c>
      <c r="N358" s="86"/>
    </row>
    <row r="359" spans="1:14" ht="13.5" thickBot="1" x14ac:dyDescent="0.3">
      <c r="A359" s="86"/>
      <c r="B359" s="86"/>
      <c r="C359" s="62"/>
      <c r="D359" s="4" t="s">
        <v>8</v>
      </c>
      <c r="E359" s="33" t="e">
        <f>D359&amp;" "&amp;VLOOKUP(A358,'Risk Tespit Formu '!A:E,5,FALSE)</f>
        <v>#N/A</v>
      </c>
      <c r="F359" s="62"/>
      <c r="G359" s="86"/>
      <c r="H359" s="86"/>
      <c r="I359" s="86"/>
      <c r="J359" s="85"/>
      <c r="K359" s="86"/>
      <c r="L359" s="62"/>
      <c r="M359" s="98"/>
      <c r="N359" s="86"/>
    </row>
    <row r="360" spans="1:14" ht="25.5" x14ac:dyDescent="0.25">
      <c r="A360" s="85">
        <v>238</v>
      </c>
      <c r="B360" s="86" t="s">
        <v>459</v>
      </c>
      <c r="C360" s="62" t="s">
        <v>102</v>
      </c>
      <c r="D360" s="5" t="s">
        <v>7</v>
      </c>
      <c r="E360" s="29" t="str">
        <f>D360&amp;" "&amp;VLOOKUP(A360,'Risk Tespit Formu '!A:E,4,FALSE)</f>
        <v xml:space="preserve">Risk:  Taşınırların devrine esas varlık işlem fişlerinin düzenlenmemesi </v>
      </c>
      <c r="F360" s="57" t="s">
        <v>627</v>
      </c>
      <c r="G360" s="99">
        <f>'Risk Oylama Formu'!P364</f>
        <v>3.3</v>
      </c>
      <c r="H360" s="99">
        <f>'Risk Oylama Formu'!AA364</f>
        <v>1.3</v>
      </c>
      <c r="I360" s="85">
        <f t="shared" ref="I360" si="116">G360*H360</f>
        <v>4.29</v>
      </c>
      <c r="J360" s="87" t="s">
        <v>465</v>
      </c>
      <c r="K360" s="57" t="s">
        <v>644</v>
      </c>
      <c r="L360" s="97" t="s">
        <v>646</v>
      </c>
      <c r="M360" s="98" t="s">
        <v>628</v>
      </c>
      <c r="N360" s="86"/>
    </row>
    <row r="361" spans="1:14" ht="13.5" thickBot="1" x14ac:dyDescent="0.3">
      <c r="A361" s="86"/>
      <c r="B361" s="86"/>
      <c r="C361" s="62"/>
      <c r="D361" s="4" t="s">
        <v>8</v>
      </c>
      <c r="E361" s="33" t="str">
        <f>D361&amp;" "&amp;VLOOKUP(A360,'Risk Tespit Formu '!A:E,5,FALSE)</f>
        <v>Sebep: Personelin süreci takip etmemesi</v>
      </c>
      <c r="F361" s="62"/>
      <c r="G361" s="86"/>
      <c r="H361" s="86"/>
      <c r="I361" s="86"/>
      <c r="J361" s="85"/>
      <c r="K361" s="86"/>
      <c r="L361" s="62"/>
      <c r="M361" s="98"/>
      <c r="N361" s="86"/>
    </row>
    <row r="362" spans="1:14" ht="25.5" x14ac:dyDescent="0.25">
      <c r="A362" s="85">
        <v>239</v>
      </c>
      <c r="B362" s="86" t="s">
        <v>459</v>
      </c>
      <c r="C362" s="62" t="s">
        <v>102</v>
      </c>
      <c r="D362" s="5" t="s">
        <v>7</v>
      </c>
      <c r="E362" s="29" t="str">
        <f>D362&amp;" "&amp;VLOOKUP(A362,'Risk Tespit Formu '!A:E,4,FALSE)</f>
        <v xml:space="preserve">Risk:  Devir işlemlerinde eksik veya hatalı kayıt yapılması </v>
      </c>
      <c r="F362" s="57" t="s">
        <v>629</v>
      </c>
      <c r="G362" s="99">
        <f>'Risk Oylama Formu'!P366</f>
        <v>5.8</v>
      </c>
      <c r="H362" s="99">
        <f>'Risk Oylama Formu'!AA366</f>
        <v>1.8</v>
      </c>
      <c r="I362" s="85">
        <f t="shared" ref="I362" si="117">G362*H362</f>
        <v>10.44</v>
      </c>
      <c r="J362" s="87" t="s">
        <v>465</v>
      </c>
      <c r="K362" s="57" t="s">
        <v>644</v>
      </c>
      <c r="L362" s="97" t="s">
        <v>646</v>
      </c>
      <c r="M362" s="98" t="s">
        <v>593</v>
      </c>
      <c r="N362" s="86"/>
    </row>
    <row r="363" spans="1:14" ht="26.25" thickBot="1" x14ac:dyDescent="0.3">
      <c r="A363" s="86"/>
      <c r="B363" s="86"/>
      <c r="C363" s="62"/>
      <c r="D363" s="4" t="s">
        <v>8</v>
      </c>
      <c r="E363" s="33" t="str">
        <f>D363&amp;" "&amp;VLOOKUP(A362,'Risk Tespit Formu '!A:E,5,FALSE)</f>
        <v>Sebep: Yetki ve sorumlulukların net tanımlanmamış olması</v>
      </c>
      <c r="F363" s="62"/>
      <c r="G363" s="86"/>
      <c r="H363" s="86"/>
      <c r="I363" s="86"/>
      <c r="J363" s="85"/>
      <c r="K363" s="86"/>
      <c r="L363" s="62"/>
      <c r="M363" s="98"/>
      <c r="N363" s="86"/>
    </row>
    <row r="364" spans="1:14" ht="38.25" x14ac:dyDescent="0.25">
      <c r="A364" s="85">
        <v>240</v>
      </c>
      <c r="B364" s="86" t="s">
        <v>459</v>
      </c>
      <c r="C364" s="62" t="s">
        <v>102</v>
      </c>
      <c r="D364" s="5" t="s">
        <v>7</v>
      </c>
      <c r="E364" s="29" t="str">
        <f>D364&amp;" "&amp;VLOOKUP(A364,'Risk Tespit Formu '!A:E,4,FALSE)</f>
        <v xml:space="preserve">Risk:  Devir edilen taşınırların fiilen teslim edilmemesi veya farklı malzemenin devredilmesi </v>
      </c>
      <c r="F364" s="57" t="s">
        <v>630</v>
      </c>
      <c r="G364" s="99">
        <f>'Risk Oylama Formu'!P368</f>
        <v>3.1</v>
      </c>
      <c r="H364" s="99">
        <f>'Risk Oylama Formu'!AA368</f>
        <v>1.1000000000000001</v>
      </c>
      <c r="I364" s="85">
        <f>G364*H364</f>
        <v>3.4100000000000006</v>
      </c>
      <c r="J364" s="87" t="s">
        <v>465</v>
      </c>
      <c r="K364" s="57" t="s">
        <v>644</v>
      </c>
      <c r="L364" s="97" t="s">
        <v>646</v>
      </c>
      <c r="M364" s="108" t="s">
        <v>611</v>
      </c>
      <c r="N364" s="85"/>
    </row>
    <row r="365" spans="1:14" ht="26.25" thickBot="1" x14ac:dyDescent="0.3">
      <c r="A365" s="86"/>
      <c r="B365" s="86"/>
      <c r="C365" s="62"/>
      <c r="D365" s="4" t="s">
        <v>8</v>
      </c>
      <c r="E365" s="33" t="str">
        <f>D365&amp;" "&amp;VLOOKUP(A364,'Risk Tespit Formu '!A:E,5,FALSE)</f>
        <v>Sebep: Teslim-tesellüm sürecinde kontrol eksikliği</v>
      </c>
      <c r="F365" s="62"/>
      <c r="G365" s="86"/>
      <c r="H365" s="86"/>
      <c r="I365" s="86"/>
      <c r="J365" s="85"/>
      <c r="K365" s="86"/>
      <c r="L365" s="62"/>
      <c r="M365" s="98"/>
      <c r="N365" s="86"/>
    </row>
    <row r="366" spans="1:14" ht="25.5" x14ac:dyDescent="0.25">
      <c r="A366" s="85">
        <v>241</v>
      </c>
      <c r="B366" s="86" t="s">
        <v>459</v>
      </c>
      <c r="C366" s="62" t="s">
        <v>102</v>
      </c>
      <c r="D366" s="5" t="s">
        <v>7</v>
      </c>
      <c r="E366" s="29" t="str">
        <f>D366&amp;" "&amp;VLOOKUP(A366,'Risk Tespit Formu '!A:E,4,FALSE)</f>
        <v xml:space="preserve">Risk:  Devir belgelerinin zamanında sisteme işlenmemesi </v>
      </c>
      <c r="F366" s="57" t="s">
        <v>621</v>
      </c>
      <c r="G366" s="99">
        <f>'Risk Oylama Formu'!P370</f>
        <v>2.9</v>
      </c>
      <c r="H366" s="99">
        <f>'Risk Oylama Formu'!AA370</f>
        <v>1.3</v>
      </c>
      <c r="I366" s="85">
        <f>G366*H366</f>
        <v>3.77</v>
      </c>
      <c r="J366" s="87" t="s">
        <v>465</v>
      </c>
      <c r="K366" s="57" t="s">
        <v>644</v>
      </c>
      <c r="L366" s="97" t="s">
        <v>646</v>
      </c>
      <c r="M366" s="98" t="s">
        <v>611</v>
      </c>
      <c r="N366" s="86"/>
    </row>
    <row r="367" spans="1:14" ht="26.25" thickBot="1" x14ac:dyDescent="0.3">
      <c r="A367" s="86"/>
      <c r="B367" s="86"/>
      <c r="C367" s="62"/>
      <c r="D367" s="4" t="s">
        <v>8</v>
      </c>
      <c r="E367" s="33" t="str">
        <f>D367&amp;" "&amp;VLOOKUP(A366,'Risk Tespit Formu '!A:E,5,FALSE)</f>
        <v>Sebep: Belgelerin arşivleme sürecinde ihmalkarlık veya kayıt disiplini eksikliği</v>
      </c>
      <c r="F367" s="62"/>
      <c r="G367" s="86"/>
      <c r="H367" s="86"/>
      <c r="I367" s="86"/>
      <c r="J367" s="85"/>
      <c r="K367" s="86"/>
      <c r="L367" s="62"/>
      <c r="M367" s="98"/>
      <c r="N367" s="86"/>
    </row>
    <row r="368" spans="1:14" ht="25.5" x14ac:dyDescent="0.25">
      <c r="A368" s="85">
        <v>242</v>
      </c>
      <c r="B368" s="86" t="s">
        <v>459</v>
      </c>
      <c r="C368" s="62" t="s">
        <v>102</v>
      </c>
      <c r="D368" s="5" t="s">
        <v>7</v>
      </c>
      <c r="E368" s="29" t="str">
        <f>D368&amp;" "&amp;VLOOKUP(A368,'Risk Tespit Formu '!A:E,4,FALSE)</f>
        <v xml:space="preserve">Risk:  Devir işlemiyle ilgili belgelerin dosyada muhafaza edilmemesi </v>
      </c>
      <c r="F368" s="57" t="s">
        <v>621</v>
      </c>
      <c r="G368" s="99">
        <f>'Risk Oylama Formu'!P372</f>
        <v>2.5</v>
      </c>
      <c r="H368" s="99">
        <f>'Risk Oylama Formu'!AA372</f>
        <v>1.2</v>
      </c>
      <c r="I368" s="85">
        <f t="shared" ref="I368" si="118">G368*H368</f>
        <v>3</v>
      </c>
      <c r="J368" s="87" t="s">
        <v>465</v>
      </c>
      <c r="K368" s="57" t="s">
        <v>644</v>
      </c>
      <c r="L368" s="97" t="s">
        <v>646</v>
      </c>
      <c r="M368" s="98" t="s">
        <v>611</v>
      </c>
      <c r="N368" s="86"/>
    </row>
    <row r="369" spans="1:14" ht="26.25" thickBot="1" x14ac:dyDescent="0.3">
      <c r="A369" s="86"/>
      <c r="B369" s="86"/>
      <c r="C369" s="62"/>
      <c r="D369" s="4" t="s">
        <v>8</v>
      </c>
      <c r="E369" s="33" t="str">
        <f>D369&amp;" "&amp;VLOOKUP(A368,'Risk Tespit Formu '!A:E,5,FALSE)</f>
        <v>Sebep: İşlemlerin manuel yürütülmesi nedeniyle hata payının artması</v>
      </c>
      <c r="F369" s="62"/>
      <c r="G369" s="86"/>
      <c r="H369" s="86"/>
      <c r="I369" s="86"/>
      <c r="J369" s="85"/>
      <c r="K369" s="86"/>
      <c r="L369" s="62"/>
      <c r="M369" s="98"/>
      <c r="N369" s="86"/>
    </row>
    <row r="370" spans="1:14" ht="38.25" x14ac:dyDescent="0.25">
      <c r="A370" s="85">
        <v>243</v>
      </c>
      <c r="B370" s="86" t="s">
        <v>459</v>
      </c>
      <c r="C370" s="62" t="s">
        <v>103</v>
      </c>
      <c r="D370" s="5" t="s">
        <v>7</v>
      </c>
      <c r="E370" s="29" t="str">
        <f>D370&amp;" "&amp;VLOOKUP(A370,'Risk Tespit Formu '!A:E,4,FALSE)</f>
        <v xml:space="preserve">Risk:  Devir alınan taşınırların varlık işlem fişlerinin düzenlenmemesi veya eksik düzenlenmesi </v>
      </c>
      <c r="F370" s="57" t="s">
        <v>631</v>
      </c>
      <c r="G370" s="99">
        <f>'Risk Oylama Formu'!P374</f>
        <v>3.3</v>
      </c>
      <c r="H370" s="99">
        <f>'Risk Oylama Formu'!AA374</f>
        <v>1</v>
      </c>
      <c r="I370" s="85">
        <f t="shared" ref="I370" si="119">G370*H370</f>
        <v>3.3</v>
      </c>
      <c r="J370" s="87" t="s">
        <v>465</v>
      </c>
      <c r="K370" s="57" t="s">
        <v>644</v>
      </c>
      <c r="L370" s="97" t="s">
        <v>646</v>
      </c>
      <c r="M370" s="98" t="s">
        <v>593</v>
      </c>
      <c r="N370" s="86"/>
    </row>
    <row r="371" spans="1:14" ht="39" thickBot="1" x14ac:dyDescent="0.3">
      <c r="A371" s="86"/>
      <c r="B371" s="86"/>
      <c r="C371" s="62"/>
      <c r="D371" s="4" t="s">
        <v>8</v>
      </c>
      <c r="E371" s="33" t="str">
        <f>D371&amp;" "&amp;VLOOKUP(A370,'Risk Tespit Formu '!A:E,5,FALSE)</f>
        <v>Sebep: Devir sürecinde gerekli varlık işlem fişlerinin zamanında ve doğru şekilde düzenlenmemesi</v>
      </c>
      <c r="F371" s="62"/>
      <c r="G371" s="86"/>
      <c r="H371" s="86"/>
      <c r="I371" s="86"/>
      <c r="J371" s="85"/>
      <c r="K371" s="86"/>
      <c r="L371" s="62"/>
      <c r="M371" s="98"/>
      <c r="N371" s="86"/>
    </row>
    <row r="372" spans="1:14" ht="25.5" x14ac:dyDescent="0.25">
      <c r="A372" s="85">
        <v>244</v>
      </c>
      <c r="B372" s="86" t="s">
        <v>459</v>
      </c>
      <c r="C372" s="62" t="s">
        <v>103</v>
      </c>
      <c r="D372" s="5" t="s">
        <v>7</v>
      </c>
      <c r="E372" s="29" t="str">
        <f>D372&amp;" "&amp;VLOOKUP(A372,'Risk Tespit Formu '!A:E,4,FALSE)</f>
        <v xml:space="preserve">Risk:  Devir alınan taşınırların kayıt sistemine hatalı veya eksik girilmesi </v>
      </c>
      <c r="F372" s="57" t="s">
        <v>632</v>
      </c>
      <c r="G372" s="99">
        <f>'Risk Oylama Formu'!P376</f>
        <v>6.5</v>
      </c>
      <c r="H372" s="99">
        <f>'Risk Oylama Formu'!AA376</f>
        <v>2.2999999999999998</v>
      </c>
      <c r="I372" s="85">
        <f t="shared" ref="I372" si="120">G372*H372</f>
        <v>14.95</v>
      </c>
      <c r="J372" s="87" t="s">
        <v>465</v>
      </c>
      <c r="K372" s="57" t="s">
        <v>644</v>
      </c>
      <c r="L372" s="97" t="s">
        <v>646</v>
      </c>
      <c r="M372" s="98" t="s">
        <v>592</v>
      </c>
      <c r="N372" s="86"/>
    </row>
    <row r="373" spans="1:14" ht="39" thickBot="1" x14ac:dyDescent="0.3">
      <c r="A373" s="86"/>
      <c r="B373" s="86"/>
      <c r="C373" s="62"/>
      <c r="D373" s="4" t="s">
        <v>8</v>
      </c>
      <c r="E373" s="33" t="str">
        <f>D373&amp;" "&amp;VLOOKUP(A372,'Risk Tespit Formu '!A:E,5,FALSE)</f>
        <v>Sebep: Taşınır kayıt ve kontrol sisteminde veri giriş hatalarının yapılması</v>
      </c>
      <c r="F373" s="62"/>
      <c r="G373" s="86"/>
      <c r="H373" s="86"/>
      <c r="I373" s="86"/>
      <c r="J373" s="85"/>
      <c r="K373" s="86"/>
      <c r="L373" s="62"/>
      <c r="M373" s="98"/>
      <c r="N373" s="86"/>
    </row>
    <row r="374" spans="1:14" ht="25.5" x14ac:dyDescent="0.25">
      <c r="A374" s="85">
        <v>245</v>
      </c>
      <c r="B374" s="86" t="s">
        <v>459</v>
      </c>
      <c r="C374" s="62" t="s">
        <v>103</v>
      </c>
      <c r="D374" s="5" t="s">
        <v>7</v>
      </c>
      <c r="E374" s="29" t="str">
        <f>D374&amp;" "&amp;VLOOKUP(A374,'Risk Tespit Formu '!A:E,4,FALSE)</f>
        <v xml:space="preserve">Risk:  Devir edilen taşınırların fiilen teslim alınmaması </v>
      </c>
      <c r="F374" s="57" t="s">
        <v>634</v>
      </c>
      <c r="G374" s="99">
        <f>'Risk Oylama Formu'!P378</f>
        <v>3</v>
      </c>
      <c r="H374" s="99">
        <f>'Risk Oylama Formu'!AA378</f>
        <v>1.4</v>
      </c>
      <c r="I374" s="85">
        <f t="shared" ref="I374" si="121">G374*H374</f>
        <v>4.1999999999999993</v>
      </c>
      <c r="J374" s="87" t="s">
        <v>465</v>
      </c>
      <c r="K374" s="57" t="s">
        <v>644</v>
      </c>
      <c r="L374" s="97" t="s">
        <v>646</v>
      </c>
      <c r="M374" s="98" t="s">
        <v>592</v>
      </c>
      <c r="N374" s="86"/>
    </row>
    <row r="375" spans="1:14" ht="39" thickBot="1" x14ac:dyDescent="0.3">
      <c r="A375" s="86"/>
      <c r="B375" s="86"/>
      <c r="C375" s="62"/>
      <c r="D375" s="4" t="s">
        <v>8</v>
      </c>
      <c r="E375" s="33" t="str">
        <f>D375&amp;" "&amp;VLOOKUP(A374,'Risk Tespit Formu '!A:E,5,FALSE)</f>
        <v>Sebep: Devir teslim sırasında malzeme kontrolünün yapılmaması veya yüzeysel yapılması</v>
      </c>
      <c r="F375" s="62"/>
      <c r="G375" s="86"/>
      <c r="H375" s="86"/>
      <c r="I375" s="86"/>
      <c r="J375" s="85"/>
      <c r="K375" s="86"/>
      <c r="L375" s="62"/>
      <c r="M375" s="98"/>
      <c r="N375" s="86"/>
    </row>
    <row r="376" spans="1:14" ht="38.25" x14ac:dyDescent="0.25">
      <c r="A376" s="85">
        <v>246</v>
      </c>
      <c r="B376" s="86" t="s">
        <v>459</v>
      </c>
      <c r="C376" s="62" t="s">
        <v>103</v>
      </c>
      <c r="D376" s="5" t="s">
        <v>7</v>
      </c>
      <c r="E376" s="29" t="str">
        <f>D376&amp;" "&amp;VLOOKUP(A376,'Risk Tespit Formu '!A:E,4,FALSE)</f>
        <v>Risk:  Taşınırların niteliği, miktarı veya durumu hakkında hatalı bilginin kayda geçmesi</v>
      </c>
      <c r="F376" s="57" t="s">
        <v>633</v>
      </c>
      <c r="G376" s="99">
        <f>'Risk Oylama Formu'!P380</f>
        <v>6.2</v>
      </c>
      <c r="H376" s="99">
        <f>'Risk Oylama Formu'!AA380</f>
        <v>2.4</v>
      </c>
      <c r="I376" s="85">
        <f>G376*H376</f>
        <v>14.879999999999999</v>
      </c>
      <c r="J376" s="87" t="s">
        <v>465</v>
      </c>
      <c r="K376" s="57" t="s">
        <v>644</v>
      </c>
      <c r="L376" s="97" t="s">
        <v>646</v>
      </c>
      <c r="M376" s="108" t="s">
        <v>592</v>
      </c>
      <c r="N376" s="85"/>
    </row>
    <row r="377" spans="1:14" ht="39" thickBot="1" x14ac:dyDescent="0.3">
      <c r="A377" s="86"/>
      <c r="B377" s="86"/>
      <c r="C377" s="62"/>
      <c r="D377" s="4" t="s">
        <v>8</v>
      </c>
      <c r="E377" s="33" t="str">
        <f>D377&amp;" "&amp;VLOOKUP(A376,'Risk Tespit Formu '!A:E,5,FALSE)</f>
        <v>Sebep: Taşınır listelerinin gönderici ve alıcı birimler arasında tam mutabakatla yürütülmemesi</v>
      </c>
      <c r="F377" s="62"/>
      <c r="G377" s="86"/>
      <c r="H377" s="86"/>
      <c r="I377" s="86"/>
      <c r="J377" s="85"/>
      <c r="K377" s="86"/>
      <c r="L377" s="62"/>
      <c r="M377" s="98"/>
      <c r="N377" s="86"/>
    </row>
    <row r="378" spans="1:14" ht="25.5" x14ac:dyDescent="0.25">
      <c r="A378" s="85">
        <v>247</v>
      </c>
      <c r="B378" s="86" t="s">
        <v>459</v>
      </c>
      <c r="C378" s="62" t="s">
        <v>103</v>
      </c>
      <c r="D378" s="5" t="s">
        <v>7</v>
      </c>
      <c r="E378" s="29" t="str">
        <f>D378&amp;" "&amp;VLOOKUP(A378,'Risk Tespit Formu '!A:E,4,FALSE)</f>
        <v xml:space="preserve">Risk:  Devir işlemlerine ilişkin belgelerin dosyada muhafaza edilmemesi </v>
      </c>
      <c r="F378" s="57" t="s">
        <v>635</v>
      </c>
      <c r="G378" s="99">
        <f>'Risk Oylama Formu'!P382</f>
        <v>2.5</v>
      </c>
      <c r="H378" s="99">
        <f>'Risk Oylama Formu'!AA382</f>
        <v>1</v>
      </c>
      <c r="I378" s="85">
        <f>G378*H378</f>
        <v>2.5</v>
      </c>
      <c r="J378" s="87" t="s">
        <v>465</v>
      </c>
      <c r="K378" s="57" t="s">
        <v>644</v>
      </c>
      <c r="L378" s="97" t="s">
        <v>646</v>
      </c>
      <c r="M378" s="98" t="s">
        <v>636</v>
      </c>
      <c r="N378" s="86"/>
    </row>
    <row r="379" spans="1:14" ht="26.25" thickBot="1" x14ac:dyDescent="0.3">
      <c r="A379" s="86"/>
      <c r="B379" s="86"/>
      <c r="C379" s="62"/>
      <c r="D379" s="4" t="s">
        <v>8</v>
      </c>
      <c r="E379" s="33" t="str">
        <f>D379&amp;" "&amp;VLOOKUP(A378,'Risk Tespit Formu '!A:E,5,FALSE)</f>
        <v>Sebep: Sorumlu personelin görev ve yetkilerinin açıkça belirlenmemesi</v>
      </c>
      <c r="F379" s="62"/>
      <c r="G379" s="86"/>
      <c r="H379" s="86"/>
      <c r="I379" s="86"/>
      <c r="J379" s="85"/>
      <c r="K379" s="86"/>
      <c r="L379" s="62"/>
      <c r="M379" s="98"/>
      <c r="N379" s="86"/>
    </row>
    <row r="380" spans="1:14" ht="38.25" x14ac:dyDescent="0.25">
      <c r="A380" s="85">
        <v>248</v>
      </c>
      <c r="B380" s="86" t="s">
        <v>459</v>
      </c>
      <c r="C380" s="62" t="s">
        <v>103</v>
      </c>
      <c r="D380" s="5" t="s">
        <v>7</v>
      </c>
      <c r="E380" s="29" t="str">
        <f>D380&amp;" "&amp;VLOOKUP(A380,'Risk Tespit Formu '!A:E,4,FALSE)</f>
        <v xml:space="preserve">Risk:  Devir alma işlemlerinin gecikmesi nedeniyle envanterde uyuşmazlık yaşanması </v>
      </c>
      <c r="F380" s="57" t="s">
        <v>637</v>
      </c>
      <c r="G380" s="99">
        <f>'Risk Oylama Formu'!P384</f>
        <v>6</v>
      </c>
      <c r="H380" s="99">
        <f>'Risk Oylama Formu'!AA384</f>
        <v>1.8</v>
      </c>
      <c r="I380" s="85">
        <f t="shared" ref="I380" si="122">G380*H380</f>
        <v>10.8</v>
      </c>
      <c r="J380" s="87" t="s">
        <v>465</v>
      </c>
      <c r="K380" s="57" t="s">
        <v>644</v>
      </c>
      <c r="L380" s="97" t="s">
        <v>646</v>
      </c>
      <c r="M380" s="98" t="s">
        <v>593</v>
      </c>
      <c r="N380" s="86"/>
    </row>
    <row r="381" spans="1:14" ht="26.25" thickBot="1" x14ac:dyDescent="0.3">
      <c r="A381" s="86"/>
      <c r="B381" s="86"/>
      <c r="C381" s="62"/>
      <c r="D381" s="4" t="s">
        <v>8</v>
      </c>
      <c r="E381" s="33" t="str">
        <f>D381&amp;" "&amp;VLOOKUP(A380,'Risk Tespit Formu '!A:E,5,FALSE)</f>
        <v>Sebep: Arşivleme ve belge yönetimi süreçlerinde yetersizlik bulunması</v>
      </c>
      <c r="F381" s="62"/>
      <c r="G381" s="86"/>
      <c r="H381" s="86"/>
      <c r="I381" s="86"/>
      <c r="J381" s="85"/>
      <c r="K381" s="86"/>
      <c r="L381" s="62"/>
      <c r="M381" s="98"/>
      <c r="N381" s="86"/>
    </row>
    <row r="382" spans="1:14" ht="25.5" x14ac:dyDescent="0.25">
      <c r="A382" s="85">
        <v>249</v>
      </c>
      <c r="B382" s="86" t="s">
        <v>459</v>
      </c>
      <c r="C382" s="62" t="s">
        <v>666</v>
      </c>
      <c r="D382" s="5" t="s">
        <v>7</v>
      </c>
      <c r="E382" s="29" t="str">
        <f>D382&amp;" "&amp;VLOOKUP(A382,'Risk Tespit Formu '!A:E,4,FALSE)</f>
        <v>Risk:  Kurul toplantılarının zamanında yapılmaması</v>
      </c>
      <c r="F382" s="57" t="s">
        <v>638</v>
      </c>
      <c r="G382" s="99">
        <f>'Risk Oylama Formu'!P386</f>
        <v>3.9</v>
      </c>
      <c r="H382" s="99">
        <f>'Risk Oylama Formu'!AA386</f>
        <v>1</v>
      </c>
      <c r="I382" s="85">
        <f t="shared" ref="I382" si="123">G382*H382</f>
        <v>3.9</v>
      </c>
      <c r="J382" s="87" t="s">
        <v>465</v>
      </c>
      <c r="K382" s="57" t="s">
        <v>644</v>
      </c>
      <c r="L382" s="97" t="s">
        <v>646</v>
      </c>
      <c r="M382" s="98" t="s">
        <v>667</v>
      </c>
      <c r="N382" s="86"/>
    </row>
    <row r="383" spans="1:14" ht="26.25" thickBot="1" x14ac:dyDescent="0.3">
      <c r="A383" s="86"/>
      <c r="B383" s="86"/>
      <c r="C383" s="62"/>
      <c r="D383" s="4" t="s">
        <v>8</v>
      </c>
      <c r="E383" s="33" t="str">
        <f>D383&amp;" "&amp;VLOOKUP(A382,'Risk Tespit Formu '!A:E,5,FALSE)</f>
        <v>Sebep: Toplantı planlama ve çağrı süreçlerinde koordinasyon eksikliği</v>
      </c>
      <c r="F383" s="62"/>
      <c r="G383" s="86"/>
      <c r="H383" s="86"/>
      <c r="I383" s="86"/>
      <c r="J383" s="85"/>
      <c r="K383" s="86"/>
      <c r="L383" s="62"/>
      <c r="M383" s="98"/>
      <c r="N383" s="86"/>
    </row>
    <row r="384" spans="1:14" ht="25.5" x14ac:dyDescent="0.25">
      <c r="A384" s="85">
        <v>250</v>
      </c>
      <c r="B384" s="86" t="s">
        <v>459</v>
      </c>
      <c r="C384" s="62" t="s">
        <v>666</v>
      </c>
      <c r="D384" s="5" t="s">
        <v>7</v>
      </c>
      <c r="E384" s="29" t="str">
        <f>D384&amp;" "&amp;VLOOKUP(A384,'Risk Tespit Formu '!A:E,4,FALSE)</f>
        <v>Risk:  Toplantı kararlarının usule uygun şekilde alınmaması veya belgelenmemesi</v>
      </c>
      <c r="F384" s="57" t="s">
        <v>639</v>
      </c>
      <c r="G384" s="99">
        <f>'Risk Oylama Formu'!P388</f>
        <v>4.2</v>
      </c>
      <c r="H384" s="99">
        <f>'Risk Oylama Formu'!AA388</f>
        <v>0.9</v>
      </c>
      <c r="I384" s="85">
        <f t="shared" ref="I384" si="124">G384*H384</f>
        <v>3.7800000000000002</v>
      </c>
      <c r="J384" s="87" t="s">
        <v>465</v>
      </c>
      <c r="K384" s="57" t="s">
        <v>644</v>
      </c>
      <c r="L384" s="97" t="s">
        <v>646</v>
      </c>
      <c r="M384" s="98" t="s">
        <v>696</v>
      </c>
      <c r="N384" s="86"/>
    </row>
    <row r="385" spans="1:14" ht="26.25" thickBot="1" x14ac:dyDescent="0.3">
      <c r="A385" s="86"/>
      <c r="B385" s="86"/>
      <c r="C385" s="62"/>
      <c r="D385" s="4" t="s">
        <v>8</v>
      </c>
      <c r="E385" s="33" t="str">
        <f>D385&amp;" "&amp;VLOOKUP(A384,'Risk Tespit Formu '!A:E,5,FALSE)</f>
        <v>Sebep: Mevzuat ve yönergelere ilişkin bilgi yetersizliği</v>
      </c>
      <c r="F385" s="62"/>
      <c r="G385" s="86"/>
      <c r="H385" s="86"/>
      <c r="I385" s="86"/>
      <c r="J385" s="85"/>
      <c r="K385" s="86"/>
      <c r="L385" s="62"/>
      <c r="M385" s="98"/>
      <c r="N385" s="86"/>
    </row>
    <row r="386" spans="1:14" ht="25.5" x14ac:dyDescent="0.25">
      <c r="A386" s="85">
        <v>251</v>
      </c>
      <c r="B386" s="86" t="s">
        <v>459</v>
      </c>
      <c r="C386" s="62" t="s">
        <v>666</v>
      </c>
      <c r="D386" s="5" t="s">
        <v>7</v>
      </c>
      <c r="E386" s="29" t="str">
        <f>D386&amp;" "&amp;VLOOKUP(A386,'Risk Tespit Formu '!A:E,4,FALSE)</f>
        <v>Risk:  Kurul kararlarının ilgili birimlere zamanında iletilmemesi</v>
      </c>
      <c r="F386" s="57" t="s">
        <v>640</v>
      </c>
      <c r="G386" s="99">
        <f>'Risk Oylama Formu'!P390</f>
        <v>3.9</v>
      </c>
      <c r="H386" s="99">
        <f>'Risk Oylama Formu'!AA390</f>
        <v>1</v>
      </c>
      <c r="I386" s="85">
        <f t="shared" ref="I386" si="125">G386*H386</f>
        <v>3.9</v>
      </c>
      <c r="J386" s="87" t="s">
        <v>465</v>
      </c>
      <c r="K386" s="57" t="s">
        <v>644</v>
      </c>
      <c r="L386" s="97" t="s">
        <v>646</v>
      </c>
      <c r="M386" s="98" t="s">
        <v>697</v>
      </c>
      <c r="N386" s="86"/>
    </row>
    <row r="387" spans="1:14" ht="39" thickBot="1" x14ac:dyDescent="0.3">
      <c r="A387" s="86"/>
      <c r="B387" s="86"/>
      <c r="C387" s="62"/>
      <c r="D387" s="4" t="s">
        <v>8</v>
      </c>
      <c r="E387" s="33" t="str">
        <f>D387&amp;" "&amp;VLOOKUP(A386,'Risk Tespit Formu '!A:E,5,FALSE)</f>
        <v>Sebep: Yazışma ve karar kayıt süreçlerinde kontrol mekanizmalarının zayıflığı</v>
      </c>
      <c r="F387" s="62"/>
      <c r="G387" s="86"/>
      <c r="H387" s="86"/>
      <c r="I387" s="86"/>
      <c r="J387" s="85"/>
      <c r="K387" s="86"/>
      <c r="L387" s="62"/>
      <c r="M387" s="98"/>
      <c r="N387" s="86"/>
    </row>
    <row r="388" spans="1:14" ht="38.25" x14ac:dyDescent="0.25">
      <c r="A388" s="85">
        <v>252</v>
      </c>
      <c r="B388" s="86" t="s">
        <v>459</v>
      </c>
      <c r="C388" s="62" t="s">
        <v>666</v>
      </c>
      <c r="D388" s="5" t="s">
        <v>7</v>
      </c>
      <c r="E388" s="29" t="str">
        <f>D388&amp;" "&amp;VLOOKUP(A388,'Risk Tespit Formu '!A:E,4,FALSE)</f>
        <v>Risk:  Yazışmaların gecikmesi veya hatalı yapılması nedeniyle kararların uygulanamaması</v>
      </c>
      <c r="F388" s="57" t="s">
        <v>641</v>
      </c>
      <c r="G388" s="99">
        <f>'Risk Oylama Formu'!P392</f>
        <v>3.8</v>
      </c>
      <c r="H388" s="99">
        <f>'Risk Oylama Formu'!AA392</f>
        <v>1.1000000000000001</v>
      </c>
      <c r="I388" s="85">
        <f>G388*H388</f>
        <v>4.18</v>
      </c>
      <c r="J388" s="87" t="s">
        <v>465</v>
      </c>
      <c r="K388" s="57" t="s">
        <v>644</v>
      </c>
      <c r="L388" s="97" t="s">
        <v>646</v>
      </c>
      <c r="M388" s="108" t="s">
        <v>698</v>
      </c>
      <c r="N388" s="85"/>
    </row>
    <row r="389" spans="1:14" ht="39" thickBot="1" x14ac:dyDescent="0.3">
      <c r="A389" s="86"/>
      <c r="B389" s="86"/>
      <c r="C389" s="62"/>
      <c r="D389" s="4" t="s">
        <v>8</v>
      </c>
      <c r="E389" s="33" t="str">
        <f>D389&amp;" "&amp;VLOOKUP(A388,'Risk Tespit Formu '!A:E,5,FALSE)</f>
        <v>Sebep: Personel değişiklikleri veya görev devrinde bilgi aktarımının yetersizliği</v>
      </c>
      <c r="F389" s="62"/>
      <c r="G389" s="86"/>
      <c r="H389" s="86"/>
      <c r="I389" s="86"/>
      <c r="J389" s="85"/>
      <c r="K389" s="86"/>
      <c r="L389" s="62"/>
      <c r="M389" s="98"/>
      <c r="N389" s="86"/>
    </row>
    <row r="390" spans="1:14" ht="25.5" x14ac:dyDescent="0.25">
      <c r="A390" s="85">
        <v>253</v>
      </c>
      <c r="B390" s="86" t="s">
        <v>459</v>
      </c>
      <c r="C390" s="62" t="s">
        <v>666</v>
      </c>
      <c r="D390" s="5" t="s">
        <v>7</v>
      </c>
      <c r="E390" s="29" t="str">
        <f>D390&amp;" "&amp;VLOOKUP(A390,'Risk Tespit Formu '!A:E,4,FALSE)</f>
        <v>Risk:  Disiplin Kurulu kararlarında gizlilik ve mevzuata aykırılı</v>
      </c>
      <c r="F390" s="57" t="s">
        <v>642</v>
      </c>
      <c r="G390" s="99">
        <f>'Risk Oylama Formu'!P394</f>
        <v>3.5</v>
      </c>
      <c r="H390" s="99">
        <f>'Risk Oylama Formu'!AA394</f>
        <v>1.1000000000000001</v>
      </c>
      <c r="I390" s="85">
        <f>G390*H390</f>
        <v>3.8500000000000005</v>
      </c>
      <c r="J390" s="87" t="s">
        <v>465</v>
      </c>
      <c r="K390" s="57" t="s">
        <v>644</v>
      </c>
      <c r="L390" s="97" t="s">
        <v>646</v>
      </c>
      <c r="M390" s="98" t="s">
        <v>697</v>
      </c>
      <c r="N390" s="86"/>
    </row>
    <row r="391" spans="1:14" ht="39" thickBot="1" x14ac:dyDescent="0.3">
      <c r="A391" s="86"/>
      <c r="B391" s="86"/>
      <c r="C391" s="62"/>
      <c r="D391" s="4" t="s">
        <v>8</v>
      </c>
      <c r="E391" s="33" t="str">
        <f>D391&amp;" "&amp;VLOOKUP(A390,'Risk Tespit Formu '!A:E,5,FALSE)</f>
        <v>Sebep: Elektronik belge yönetim sistemi (EBYS) veya arşiv süreçlerinde teknik ve kullanıcı hataları</v>
      </c>
      <c r="F391" s="62"/>
      <c r="G391" s="86"/>
      <c r="H391" s="86"/>
      <c r="I391" s="86"/>
      <c r="J391" s="85"/>
      <c r="K391" s="86"/>
      <c r="L391" s="62"/>
      <c r="M391" s="98"/>
      <c r="N391" s="86"/>
    </row>
    <row r="392" spans="1:14" ht="25.5" x14ac:dyDescent="0.25">
      <c r="A392" s="85">
        <v>254</v>
      </c>
      <c r="B392" s="86" t="s">
        <v>459</v>
      </c>
      <c r="C392" s="62" t="s">
        <v>666</v>
      </c>
      <c r="D392" s="5" t="s">
        <v>7</v>
      </c>
      <c r="E392" s="29" t="str">
        <f>D392&amp;" "&amp;VLOOKUP(A392,'Risk Tespit Formu '!A:E,4,FALSE)</f>
        <v xml:space="preserve">Risk:  Arşivleme ve kayıt sistemlerinde belge kaybı veya erişim güçlüğü </v>
      </c>
      <c r="F392" s="57" t="s">
        <v>643</v>
      </c>
      <c r="G392" s="99">
        <f>'Risk Oylama Formu'!P396</f>
        <v>2.8</v>
      </c>
      <c r="H392" s="99">
        <f>'Risk Oylama Formu'!AA396</f>
        <v>1</v>
      </c>
      <c r="I392" s="85">
        <f t="shared" ref="I392" si="126">G392*H392</f>
        <v>2.8</v>
      </c>
      <c r="J392" s="87" t="s">
        <v>465</v>
      </c>
      <c r="K392" s="57" t="s">
        <v>644</v>
      </c>
      <c r="L392" s="97" t="s">
        <v>646</v>
      </c>
      <c r="M392" s="98" t="s">
        <v>697</v>
      </c>
      <c r="N392" s="86"/>
    </row>
    <row r="393" spans="1:14" ht="25.5" x14ac:dyDescent="0.25">
      <c r="A393" s="86"/>
      <c r="B393" s="86"/>
      <c r="C393" s="62"/>
      <c r="D393" s="4" t="s">
        <v>8</v>
      </c>
      <c r="E393" s="33" t="str">
        <f>D393&amp;" "&amp;VLOOKUP(A392,'Risk Tespit Formu '!A:E,5,FALSE)</f>
        <v>Sebep: Kararların dağıtım ve onay süreçlerinde gecikme</v>
      </c>
      <c r="F393" s="62"/>
      <c r="G393" s="86"/>
      <c r="H393" s="86"/>
      <c r="I393" s="86"/>
      <c r="J393" s="85"/>
      <c r="K393" s="86"/>
      <c r="L393" s="62"/>
      <c r="M393" s="98"/>
      <c r="N393" s="86"/>
    </row>
    <row r="394" spans="1:14" ht="16.5" customHeight="1" x14ac:dyDescent="0.25">
      <c r="A394" s="2">
        <v>1</v>
      </c>
      <c r="B394" s="92" t="s">
        <v>26</v>
      </c>
      <c r="C394" s="92"/>
      <c r="D394" s="92"/>
      <c r="E394" s="92"/>
      <c r="F394" s="92"/>
      <c r="G394" s="92"/>
      <c r="H394" s="92"/>
      <c r="I394" s="92"/>
      <c r="J394" s="92"/>
      <c r="K394" s="92"/>
      <c r="L394" s="92"/>
      <c r="M394" s="92"/>
      <c r="N394" s="92"/>
    </row>
    <row r="395" spans="1:14" ht="26.25" customHeight="1" x14ac:dyDescent="0.25">
      <c r="A395" s="2">
        <v>2</v>
      </c>
      <c r="B395" s="92" t="s">
        <v>48</v>
      </c>
      <c r="C395" s="92"/>
      <c r="D395" s="92"/>
      <c r="E395" s="92"/>
      <c r="F395" s="92"/>
      <c r="G395" s="92"/>
      <c r="H395" s="92"/>
      <c r="I395" s="92"/>
      <c r="J395" s="92"/>
      <c r="K395" s="92"/>
      <c r="L395" s="92"/>
      <c r="M395" s="92"/>
      <c r="N395" s="92"/>
    </row>
    <row r="396" spans="1:14" ht="17.25" customHeight="1" x14ac:dyDescent="0.25">
      <c r="A396" s="2">
        <v>3</v>
      </c>
      <c r="B396" s="92" t="s">
        <v>38</v>
      </c>
      <c r="C396" s="92"/>
      <c r="D396" s="92"/>
      <c r="E396" s="92"/>
      <c r="F396" s="92"/>
      <c r="G396" s="92"/>
      <c r="H396" s="92"/>
      <c r="I396" s="92"/>
      <c r="J396" s="92"/>
      <c r="K396" s="92"/>
      <c r="L396" s="92"/>
      <c r="M396" s="92"/>
      <c r="N396" s="92"/>
    </row>
    <row r="397" spans="1:14" ht="15.75" customHeight="1" x14ac:dyDescent="0.25">
      <c r="A397" s="2">
        <v>4</v>
      </c>
      <c r="B397" s="92" t="s">
        <v>45</v>
      </c>
      <c r="C397" s="92"/>
      <c r="D397" s="92"/>
      <c r="E397" s="92"/>
      <c r="F397" s="92"/>
      <c r="G397" s="92"/>
      <c r="H397" s="92"/>
      <c r="I397" s="92"/>
      <c r="J397" s="92"/>
      <c r="K397" s="92"/>
      <c r="L397" s="92"/>
      <c r="M397" s="92"/>
      <c r="N397" s="92"/>
    </row>
    <row r="398" spans="1:14" ht="18.75" customHeight="1" x14ac:dyDescent="0.25">
      <c r="A398" s="2">
        <v>5</v>
      </c>
      <c r="B398" s="92" t="s">
        <v>24</v>
      </c>
      <c r="C398" s="92"/>
      <c r="D398" s="92"/>
      <c r="E398" s="92"/>
      <c r="F398" s="92"/>
      <c r="G398" s="92"/>
      <c r="H398" s="92"/>
      <c r="I398" s="92"/>
      <c r="J398" s="92"/>
      <c r="K398" s="92"/>
      <c r="L398" s="92"/>
      <c r="M398" s="92"/>
      <c r="N398" s="92"/>
    </row>
    <row r="399" spans="1:14" ht="25.5" customHeight="1" x14ac:dyDescent="0.25">
      <c r="A399" s="12">
        <v>6</v>
      </c>
      <c r="B399" s="92" t="s">
        <v>647</v>
      </c>
      <c r="C399" s="92"/>
      <c r="D399" s="92"/>
      <c r="E399" s="92"/>
      <c r="F399" s="92"/>
      <c r="G399" s="92"/>
      <c r="H399" s="92"/>
      <c r="I399" s="92"/>
      <c r="J399" s="92"/>
      <c r="K399" s="92"/>
      <c r="L399" s="92"/>
      <c r="M399" s="92"/>
      <c r="N399" s="92"/>
    </row>
    <row r="400" spans="1:14" ht="24.75" customHeight="1" x14ac:dyDescent="0.25">
      <c r="A400" s="12">
        <v>7</v>
      </c>
      <c r="B400" s="92" t="s">
        <v>648</v>
      </c>
      <c r="C400" s="92"/>
      <c r="D400" s="92"/>
      <c r="E400" s="92"/>
      <c r="F400" s="92"/>
      <c r="G400" s="92"/>
      <c r="H400" s="92"/>
      <c r="I400" s="92"/>
      <c r="J400" s="92"/>
      <c r="K400" s="92"/>
      <c r="L400" s="92"/>
      <c r="M400" s="92"/>
      <c r="N400" s="92"/>
    </row>
    <row r="401" spans="1:14" ht="27" customHeight="1" x14ac:dyDescent="0.25">
      <c r="A401" s="12">
        <v>8</v>
      </c>
      <c r="B401" s="92" t="s">
        <v>35</v>
      </c>
      <c r="C401" s="92"/>
      <c r="D401" s="92"/>
      <c r="E401" s="92"/>
      <c r="F401" s="92"/>
      <c r="G401" s="92"/>
      <c r="H401" s="92"/>
      <c r="I401" s="92"/>
      <c r="J401" s="92"/>
      <c r="K401" s="92"/>
      <c r="L401" s="92"/>
      <c r="M401" s="92"/>
      <c r="N401" s="92"/>
    </row>
    <row r="402" spans="1:14" ht="30.75" customHeight="1" x14ac:dyDescent="0.25">
      <c r="A402" s="12">
        <v>9</v>
      </c>
      <c r="B402" s="92" t="s">
        <v>25</v>
      </c>
      <c r="C402" s="92"/>
      <c r="D402" s="92"/>
      <c r="E402" s="92"/>
      <c r="F402" s="92"/>
      <c r="G402" s="92"/>
      <c r="H402" s="92"/>
      <c r="I402" s="92"/>
      <c r="J402" s="92"/>
      <c r="K402" s="92"/>
      <c r="L402" s="92"/>
      <c r="M402" s="92"/>
      <c r="N402" s="92"/>
    </row>
    <row r="403" spans="1:14" ht="28.5" customHeight="1" x14ac:dyDescent="0.25">
      <c r="A403" s="12">
        <v>10</v>
      </c>
      <c r="B403" s="92" t="s">
        <v>31</v>
      </c>
      <c r="C403" s="92"/>
      <c r="D403" s="92"/>
      <c r="E403" s="92"/>
      <c r="F403" s="92"/>
      <c r="G403" s="92"/>
      <c r="H403" s="92"/>
      <c r="I403" s="92"/>
      <c r="J403" s="92"/>
      <c r="K403" s="92"/>
      <c r="L403" s="92"/>
      <c r="M403" s="92"/>
      <c r="N403" s="92"/>
    </row>
    <row r="404" spans="1:14" ht="23.25" customHeight="1" x14ac:dyDescent="0.25">
      <c r="A404" s="12">
        <v>11</v>
      </c>
      <c r="B404" s="92" t="s">
        <v>32</v>
      </c>
      <c r="C404" s="92"/>
      <c r="D404" s="92"/>
      <c r="E404" s="92"/>
      <c r="F404" s="92"/>
      <c r="G404" s="92"/>
      <c r="H404" s="92"/>
      <c r="I404" s="92"/>
      <c r="J404" s="92"/>
      <c r="K404" s="92"/>
      <c r="L404" s="92"/>
      <c r="M404" s="92"/>
      <c r="N404" s="92"/>
    </row>
    <row r="405" spans="1:14" ht="34.5" customHeight="1" x14ac:dyDescent="0.25">
      <c r="A405" s="12">
        <v>12</v>
      </c>
      <c r="B405" s="92" t="s">
        <v>33</v>
      </c>
      <c r="C405" s="92"/>
      <c r="D405" s="92"/>
      <c r="E405" s="92"/>
      <c r="F405" s="92"/>
      <c r="G405" s="92"/>
      <c r="H405" s="92"/>
      <c r="I405" s="92"/>
      <c r="J405" s="92"/>
      <c r="K405" s="92"/>
      <c r="L405" s="92"/>
      <c r="M405" s="92"/>
      <c r="N405" s="92"/>
    </row>
    <row r="406" spans="1:14" ht="20.25" customHeight="1" x14ac:dyDescent="0.25">
      <c r="A406" s="12">
        <v>13</v>
      </c>
      <c r="B406" s="92" t="s">
        <v>34</v>
      </c>
      <c r="C406" s="92"/>
      <c r="D406" s="92"/>
      <c r="E406" s="92"/>
      <c r="F406" s="92"/>
      <c r="G406" s="92"/>
      <c r="H406" s="92"/>
      <c r="I406" s="92"/>
      <c r="J406" s="92"/>
      <c r="K406" s="92"/>
      <c r="L406" s="92"/>
      <c r="M406" s="92"/>
      <c r="N406" s="92"/>
    </row>
  </sheetData>
  <mergeCells count="2356">
    <mergeCell ref="A274:A275"/>
    <mergeCell ref="B274:B275"/>
    <mergeCell ref="C274:C275"/>
    <mergeCell ref="F274:F275"/>
    <mergeCell ref="G274:G275"/>
    <mergeCell ref="H274:H275"/>
    <mergeCell ref="I274:I275"/>
    <mergeCell ref="J274:J275"/>
    <mergeCell ref="K274:K275"/>
    <mergeCell ref="L274:L275"/>
    <mergeCell ref="M274:M275"/>
    <mergeCell ref="N274:N275"/>
    <mergeCell ref="L270:L271"/>
    <mergeCell ref="M270:M271"/>
    <mergeCell ref="N270:N271"/>
    <mergeCell ref="A272:A273"/>
    <mergeCell ref="B272:B273"/>
    <mergeCell ref="C272:C273"/>
    <mergeCell ref="F272:F273"/>
    <mergeCell ref="G272:G273"/>
    <mergeCell ref="H272:H273"/>
    <mergeCell ref="I272:I273"/>
    <mergeCell ref="J272:J273"/>
    <mergeCell ref="K272:K273"/>
    <mergeCell ref="L272:L273"/>
    <mergeCell ref="M272:M273"/>
    <mergeCell ref="N272:N273"/>
    <mergeCell ref="A270:A271"/>
    <mergeCell ref="B270:B271"/>
    <mergeCell ref="C270:C271"/>
    <mergeCell ref="F270:F271"/>
    <mergeCell ref="G270:G271"/>
    <mergeCell ref="H270:H271"/>
    <mergeCell ref="I270:I271"/>
    <mergeCell ref="J270:J271"/>
    <mergeCell ref="K270:K271"/>
    <mergeCell ref="L266:L267"/>
    <mergeCell ref="M266:M267"/>
    <mergeCell ref="N266:N267"/>
    <mergeCell ref="A268:A269"/>
    <mergeCell ref="B268:B269"/>
    <mergeCell ref="C268:C269"/>
    <mergeCell ref="F268:F269"/>
    <mergeCell ref="G268:G269"/>
    <mergeCell ref="H268:H269"/>
    <mergeCell ref="I268:I269"/>
    <mergeCell ref="J268:J269"/>
    <mergeCell ref="K268:K269"/>
    <mergeCell ref="L268:L269"/>
    <mergeCell ref="M268:M269"/>
    <mergeCell ref="N268:N269"/>
    <mergeCell ref="A266:A267"/>
    <mergeCell ref="B266:B267"/>
    <mergeCell ref="C266:C267"/>
    <mergeCell ref="F266:F267"/>
    <mergeCell ref="G266:G267"/>
    <mergeCell ref="H266:H267"/>
    <mergeCell ref="I266:I267"/>
    <mergeCell ref="J266:J267"/>
    <mergeCell ref="K266:K267"/>
    <mergeCell ref="H258:H259"/>
    <mergeCell ref="I258:I259"/>
    <mergeCell ref="J258:J259"/>
    <mergeCell ref="K258:K259"/>
    <mergeCell ref="L262:L263"/>
    <mergeCell ref="M262:M263"/>
    <mergeCell ref="N262:N263"/>
    <mergeCell ref="A264:A265"/>
    <mergeCell ref="B264:B265"/>
    <mergeCell ref="C264:C265"/>
    <mergeCell ref="F264:F265"/>
    <mergeCell ref="G264:G265"/>
    <mergeCell ref="H264:H265"/>
    <mergeCell ref="I264:I265"/>
    <mergeCell ref="J264:J265"/>
    <mergeCell ref="K264:K265"/>
    <mergeCell ref="L264:L265"/>
    <mergeCell ref="M264:M265"/>
    <mergeCell ref="N264:N265"/>
    <mergeCell ref="A262:A263"/>
    <mergeCell ref="B262:B263"/>
    <mergeCell ref="C262:C263"/>
    <mergeCell ref="F262:F263"/>
    <mergeCell ref="G262:G263"/>
    <mergeCell ref="H262:H263"/>
    <mergeCell ref="I262:I263"/>
    <mergeCell ref="J262:J263"/>
    <mergeCell ref="K262:K263"/>
    <mergeCell ref="L256:L257"/>
    <mergeCell ref="M256:M257"/>
    <mergeCell ref="N256:N257"/>
    <mergeCell ref="A256:A257"/>
    <mergeCell ref="B256:B257"/>
    <mergeCell ref="C256:C257"/>
    <mergeCell ref="F256:F257"/>
    <mergeCell ref="G256:G257"/>
    <mergeCell ref="H256:H257"/>
    <mergeCell ref="I256:I257"/>
    <mergeCell ref="J256:J257"/>
    <mergeCell ref="K256:K257"/>
    <mergeCell ref="L258:L259"/>
    <mergeCell ref="M258:M259"/>
    <mergeCell ref="N258:N259"/>
    <mergeCell ref="A260:A261"/>
    <mergeCell ref="B260:B261"/>
    <mergeCell ref="C260:C261"/>
    <mergeCell ref="F260:F261"/>
    <mergeCell ref="G260:G261"/>
    <mergeCell ref="H260:H261"/>
    <mergeCell ref="I260:I261"/>
    <mergeCell ref="J260:J261"/>
    <mergeCell ref="K260:K261"/>
    <mergeCell ref="L260:L261"/>
    <mergeCell ref="M260:M261"/>
    <mergeCell ref="N260:N261"/>
    <mergeCell ref="A258:A259"/>
    <mergeCell ref="B258:B259"/>
    <mergeCell ref="C258:C259"/>
    <mergeCell ref="F258:F259"/>
    <mergeCell ref="G258:G259"/>
    <mergeCell ref="A252:A253"/>
    <mergeCell ref="B252:B253"/>
    <mergeCell ref="C252:C253"/>
    <mergeCell ref="F252:F253"/>
    <mergeCell ref="G252:G253"/>
    <mergeCell ref="H252:H253"/>
    <mergeCell ref="I252:I253"/>
    <mergeCell ref="J252:J253"/>
    <mergeCell ref="K252:K253"/>
    <mergeCell ref="L252:L253"/>
    <mergeCell ref="M252:M253"/>
    <mergeCell ref="N252:N253"/>
    <mergeCell ref="L254:L255"/>
    <mergeCell ref="M254:M255"/>
    <mergeCell ref="N254:N255"/>
    <mergeCell ref="A254:A255"/>
    <mergeCell ref="B254:B255"/>
    <mergeCell ref="C254:C255"/>
    <mergeCell ref="F254:F255"/>
    <mergeCell ref="G254:G255"/>
    <mergeCell ref="H254:H255"/>
    <mergeCell ref="I254:I255"/>
    <mergeCell ref="J254:J255"/>
    <mergeCell ref="K254:K255"/>
    <mergeCell ref="L248:L249"/>
    <mergeCell ref="M248:M249"/>
    <mergeCell ref="N248:N249"/>
    <mergeCell ref="A250:A251"/>
    <mergeCell ref="B250:B251"/>
    <mergeCell ref="C250:C251"/>
    <mergeCell ref="F250:F251"/>
    <mergeCell ref="G250:G251"/>
    <mergeCell ref="H250:H251"/>
    <mergeCell ref="I250:I251"/>
    <mergeCell ref="J250:J251"/>
    <mergeCell ref="K250:K251"/>
    <mergeCell ref="L250:L251"/>
    <mergeCell ref="M250:M251"/>
    <mergeCell ref="N250:N251"/>
    <mergeCell ref="A248:A249"/>
    <mergeCell ref="B248:B249"/>
    <mergeCell ref="C248:C249"/>
    <mergeCell ref="F248:F249"/>
    <mergeCell ref="G248:G249"/>
    <mergeCell ref="H248:H249"/>
    <mergeCell ref="I248:I249"/>
    <mergeCell ref="J248:J249"/>
    <mergeCell ref="K248:K249"/>
    <mergeCell ref="L244:L245"/>
    <mergeCell ref="M244:M245"/>
    <mergeCell ref="N244:N245"/>
    <mergeCell ref="A244:A245"/>
    <mergeCell ref="B244:B245"/>
    <mergeCell ref="C244:C245"/>
    <mergeCell ref="F244:F245"/>
    <mergeCell ref="G244:G245"/>
    <mergeCell ref="H244:H245"/>
    <mergeCell ref="I244:I245"/>
    <mergeCell ref="J244:J245"/>
    <mergeCell ref="K244:K245"/>
    <mergeCell ref="A246:A247"/>
    <mergeCell ref="B246:B247"/>
    <mergeCell ref="C246:C247"/>
    <mergeCell ref="F246:F247"/>
    <mergeCell ref="G246:G247"/>
    <mergeCell ref="H246:H247"/>
    <mergeCell ref="I246:I247"/>
    <mergeCell ref="J246:J247"/>
    <mergeCell ref="K246:K247"/>
    <mergeCell ref="L246:L247"/>
    <mergeCell ref="M246:M247"/>
    <mergeCell ref="N246:N247"/>
    <mergeCell ref="L240:L241"/>
    <mergeCell ref="M240:M241"/>
    <mergeCell ref="N240:N241"/>
    <mergeCell ref="A242:A243"/>
    <mergeCell ref="B242:B243"/>
    <mergeCell ref="C242:C243"/>
    <mergeCell ref="F242:F243"/>
    <mergeCell ref="G242:G243"/>
    <mergeCell ref="H242:H243"/>
    <mergeCell ref="I242:I243"/>
    <mergeCell ref="J242:J243"/>
    <mergeCell ref="K242:K243"/>
    <mergeCell ref="L242:L243"/>
    <mergeCell ref="M242:M243"/>
    <mergeCell ref="N242:N243"/>
    <mergeCell ref="A240:A241"/>
    <mergeCell ref="B240:B241"/>
    <mergeCell ref="C240:C241"/>
    <mergeCell ref="F240:F241"/>
    <mergeCell ref="G240:G241"/>
    <mergeCell ref="H240:H241"/>
    <mergeCell ref="I240:I241"/>
    <mergeCell ref="J240:J241"/>
    <mergeCell ref="K240:K241"/>
    <mergeCell ref="H232:H233"/>
    <mergeCell ref="I232:I233"/>
    <mergeCell ref="J232:J233"/>
    <mergeCell ref="K232:K233"/>
    <mergeCell ref="L236:L237"/>
    <mergeCell ref="M236:M237"/>
    <mergeCell ref="N236:N237"/>
    <mergeCell ref="A238:A239"/>
    <mergeCell ref="B238:B239"/>
    <mergeCell ref="C238:C239"/>
    <mergeCell ref="F238:F239"/>
    <mergeCell ref="G238:G239"/>
    <mergeCell ref="H238:H239"/>
    <mergeCell ref="I238:I239"/>
    <mergeCell ref="J238:J239"/>
    <mergeCell ref="K238:K239"/>
    <mergeCell ref="L238:L239"/>
    <mergeCell ref="M238:M239"/>
    <mergeCell ref="N238:N239"/>
    <mergeCell ref="A236:A237"/>
    <mergeCell ref="B236:B237"/>
    <mergeCell ref="C236:C237"/>
    <mergeCell ref="F236:F237"/>
    <mergeCell ref="G236:G237"/>
    <mergeCell ref="H236:H237"/>
    <mergeCell ref="I236:I237"/>
    <mergeCell ref="J236:J237"/>
    <mergeCell ref="K236:K237"/>
    <mergeCell ref="L230:L231"/>
    <mergeCell ref="M230:M231"/>
    <mergeCell ref="N230:N231"/>
    <mergeCell ref="A230:A231"/>
    <mergeCell ref="B230:B231"/>
    <mergeCell ref="C230:C231"/>
    <mergeCell ref="F230:F231"/>
    <mergeCell ref="G230:G231"/>
    <mergeCell ref="H230:H231"/>
    <mergeCell ref="I230:I231"/>
    <mergeCell ref="J230:J231"/>
    <mergeCell ref="K230:K231"/>
    <mergeCell ref="L232:L233"/>
    <mergeCell ref="M232:M233"/>
    <mergeCell ref="N232:N233"/>
    <mergeCell ref="A234:A235"/>
    <mergeCell ref="B234:B235"/>
    <mergeCell ref="C234:C235"/>
    <mergeCell ref="F234:F235"/>
    <mergeCell ref="G234:G235"/>
    <mergeCell ref="H234:H235"/>
    <mergeCell ref="I234:I235"/>
    <mergeCell ref="J234:J235"/>
    <mergeCell ref="K234:K235"/>
    <mergeCell ref="L234:L235"/>
    <mergeCell ref="M234:M235"/>
    <mergeCell ref="N234:N235"/>
    <mergeCell ref="A232:A233"/>
    <mergeCell ref="B232:B233"/>
    <mergeCell ref="C232:C233"/>
    <mergeCell ref="F232:F233"/>
    <mergeCell ref="G232:G233"/>
    <mergeCell ref="L226:L227"/>
    <mergeCell ref="M226:M227"/>
    <mergeCell ref="N226:N227"/>
    <mergeCell ref="A226:A227"/>
    <mergeCell ref="B226:B227"/>
    <mergeCell ref="C226:C227"/>
    <mergeCell ref="F226:F227"/>
    <mergeCell ref="G226:G227"/>
    <mergeCell ref="H226:H227"/>
    <mergeCell ref="I226:I227"/>
    <mergeCell ref="J226:J227"/>
    <mergeCell ref="K226:K227"/>
    <mergeCell ref="L228:L229"/>
    <mergeCell ref="M228:M229"/>
    <mergeCell ref="N228:N229"/>
    <mergeCell ref="A228:A229"/>
    <mergeCell ref="B228:B229"/>
    <mergeCell ref="C228:C229"/>
    <mergeCell ref="F228:F229"/>
    <mergeCell ref="G228:G229"/>
    <mergeCell ref="H228:H229"/>
    <mergeCell ref="I228:I229"/>
    <mergeCell ref="J228:J229"/>
    <mergeCell ref="K228:K229"/>
    <mergeCell ref="L222:L223"/>
    <mergeCell ref="M222:M223"/>
    <mergeCell ref="N222:N223"/>
    <mergeCell ref="A224:A225"/>
    <mergeCell ref="B224:B225"/>
    <mergeCell ref="C224:C225"/>
    <mergeCell ref="F224:F225"/>
    <mergeCell ref="G224:G225"/>
    <mergeCell ref="H224:H225"/>
    <mergeCell ref="I224:I225"/>
    <mergeCell ref="J224:J225"/>
    <mergeCell ref="K224:K225"/>
    <mergeCell ref="L224:L225"/>
    <mergeCell ref="M224:M225"/>
    <mergeCell ref="N224:N225"/>
    <mergeCell ref="A222:A223"/>
    <mergeCell ref="B222:B223"/>
    <mergeCell ref="C222:C223"/>
    <mergeCell ref="F222:F223"/>
    <mergeCell ref="G222:G223"/>
    <mergeCell ref="H222:H223"/>
    <mergeCell ref="I222:I223"/>
    <mergeCell ref="J222:J223"/>
    <mergeCell ref="K222:K223"/>
    <mergeCell ref="H214:H215"/>
    <mergeCell ref="I214:I215"/>
    <mergeCell ref="J214:J215"/>
    <mergeCell ref="K214:K215"/>
    <mergeCell ref="L218:L219"/>
    <mergeCell ref="M218:M219"/>
    <mergeCell ref="N218:N219"/>
    <mergeCell ref="A220:A221"/>
    <mergeCell ref="B220:B221"/>
    <mergeCell ref="C220:C221"/>
    <mergeCell ref="F220:F221"/>
    <mergeCell ref="G220:G221"/>
    <mergeCell ref="H220:H221"/>
    <mergeCell ref="I220:I221"/>
    <mergeCell ref="J220:J221"/>
    <mergeCell ref="K220:K221"/>
    <mergeCell ref="L220:L221"/>
    <mergeCell ref="M220:M221"/>
    <mergeCell ref="N220:N221"/>
    <mergeCell ref="A218:A219"/>
    <mergeCell ref="B218:B219"/>
    <mergeCell ref="C218:C219"/>
    <mergeCell ref="F218:F219"/>
    <mergeCell ref="G218:G219"/>
    <mergeCell ref="H218:H219"/>
    <mergeCell ref="I218:I219"/>
    <mergeCell ref="J218:J219"/>
    <mergeCell ref="K218:K219"/>
    <mergeCell ref="L212:L213"/>
    <mergeCell ref="M212:M213"/>
    <mergeCell ref="N212:N213"/>
    <mergeCell ref="A212:A213"/>
    <mergeCell ref="B212:B213"/>
    <mergeCell ref="C212:C213"/>
    <mergeCell ref="F212:F213"/>
    <mergeCell ref="G212:G213"/>
    <mergeCell ref="H212:H213"/>
    <mergeCell ref="I212:I213"/>
    <mergeCell ref="J212:J213"/>
    <mergeCell ref="K212:K213"/>
    <mergeCell ref="L214:L215"/>
    <mergeCell ref="M214:M215"/>
    <mergeCell ref="N214:N215"/>
    <mergeCell ref="A216:A217"/>
    <mergeCell ref="B216:B217"/>
    <mergeCell ref="C216:C217"/>
    <mergeCell ref="F216:F217"/>
    <mergeCell ref="G216:G217"/>
    <mergeCell ref="H216:H217"/>
    <mergeCell ref="I216:I217"/>
    <mergeCell ref="J216:J217"/>
    <mergeCell ref="K216:K217"/>
    <mergeCell ref="L216:L217"/>
    <mergeCell ref="M216:M217"/>
    <mergeCell ref="N216:N217"/>
    <mergeCell ref="A214:A215"/>
    <mergeCell ref="B214:B215"/>
    <mergeCell ref="C214:C215"/>
    <mergeCell ref="F214:F215"/>
    <mergeCell ref="G214:G215"/>
    <mergeCell ref="A210:A211"/>
    <mergeCell ref="B210:B211"/>
    <mergeCell ref="C210:C211"/>
    <mergeCell ref="F210:F211"/>
    <mergeCell ref="G210:G211"/>
    <mergeCell ref="H210:H211"/>
    <mergeCell ref="I210:I211"/>
    <mergeCell ref="J210:J211"/>
    <mergeCell ref="K210:K211"/>
    <mergeCell ref="L210:L211"/>
    <mergeCell ref="M210:M211"/>
    <mergeCell ref="N210:N211"/>
    <mergeCell ref="A208:A209"/>
    <mergeCell ref="B208:B209"/>
    <mergeCell ref="C208:C209"/>
    <mergeCell ref="F208:F209"/>
    <mergeCell ref="G208:G209"/>
    <mergeCell ref="H208:H209"/>
    <mergeCell ref="I208:I209"/>
    <mergeCell ref="J208:J209"/>
    <mergeCell ref="K208:K209"/>
    <mergeCell ref="H202:H203"/>
    <mergeCell ref="I202:I203"/>
    <mergeCell ref="J202:J203"/>
    <mergeCell ref="K202:K203"/>
    <mergeCell ref="A206:A207"/>
    <mergeCell ref="B206:B207"/>
    <mergeCell ref="C206:C207"/>
    <mergeCell ref="F206:F207"/>
    <mergeCell ref="G206:G207"/>
    <mergeCell ref="H206:H207"/>
    <mergeCell ref="I206:I207"/>
    <mergeCell ref="J206:J207"/>
    <mergeCell ref="K206:K207"/>
    <mergeCell ref="L206:L207"/>
    <mergeCell ref="M206:M207"/>
    <mergeCell ref="N206:N207"/>
    <mergeCell ref="L208:L209"/>
    <mergeCell ref="M208:M209"/>
    <mergeCell ref="N208:N209"/>
    <mergeCell ref="A200:A201"/>
    <mergeCell ref="B200:B201"/>
    <mergeCell ref="C200:C201"/>
    <mergeCell ref="F200:F201"/>
    <mergeCell ref="G200:G201"/>
    <mergeCell ref="H200:H201"/>
    <mergeCell ref="I200:I201"/>
    <mergeCell ref="J200:J201"/>
    <mergeCell ref="K200:K201"/>
    <mergeCell ref="L200:L201"/>
    <mergeCell ref="M200:M201"/>
    <mergeCell ref="N200:N201"/>
    <mergeCell ref="L202:L203"/>
    <mergeCell ref="M202:M203"/>
    <mergeCell ref="N202:N203"/>
    <mergeCell ref="A204:A205"/>
    <mergeCell ref="B204:B205"/>
    <mergeCell ref="C204:C205"/>
    <mergeCell ref="F204:F205"/>
    <mergeCell ref="G204:G205"/>
    <mergeCell ref="H204:H205"/>
    <mergeCell ref="I204:I205"/>
    <mergeCell ref="J204:J205"/>
    <mergeCell ref="K204:K205"/>
    <mergeCell ref="L204:L205"/>
    <mergeCell ref="M204:M205"/>
    <mergeCell ref="N204:N205"/>
    <mergeCell ref="A202:A203"/>
    <mergeCell ref="B202:B203"/>
    <mergeCell ref="C202:C203"/>
    <mergeCell ref="F202:F203"/>
    <mergeCell ref="G202:G203"/>
    <mergeCell ref="L196:L197"/>
    <mergeCell ref="M196:M197"/>
    <mergeCell ref="N196:N197"/>
    <mergeCell ref="A198:A199"/>
    <mergeCell ref="B198:B199"/>
    <mergeCell ref="C198:C199"/>
    <mergeCell ref="F198:F199"/>
    <mergeCell ref="G198:G199"/>
    <mergeCell ref="H198:H199"/>
    <mergeCell ref="I198:I199"/>
    <mergeCell ref="J198:J199"/>
    <mergeCell ref="K198:K199"/>
    <mergeCell ref="L198:L199"/>
    <mergeCell ref="M198:M199"/>
    <mergeCell ref="N198:N199"/>
    <mergeCell ref="A196:A197"/>
    <mergeCell ref="B196:B197"/>
    <mergeCell ref="C196:C197"/>
    <mergeCell ref="F196:F197"/>
    <mergeCell ref="G196:G197"/>
    <mergeCell ref="H196:H197"/>
    <mergeCell ref="I196:I197"/>
    <mergeCell ref="J196:J197"/>
    <mergeCell ref="K196:K197"/>
    <mergeCell ref="L192:L193"/>
    <mergeCell ref="M192:M193"/>
    <mergeCell ref="N192:N193"/>
    <mergeCell ref="A194:A195"/>
    <mergeCell ref="B194:B195"/>
    <mergeCell ref="C194:C195"/>
    <mergeCell ref="F194:F195"/>
    <mergeCell ref="G194:G195"/>
    <mergeCell ref="H194:H195"/>
    <mergeCell ref="I194:I195"/>
    <mergeCell ref="J194:J195"/>
    <mergeCell ref="K194:K195"/>
    <mergeCell ref="L194:L195"/>
    <mergeCell ref="M194:M195"/>
    <mergeCell ref="N194:N195"/>
    <mergeCell ref="A192:A193"/>
    <mergeCell ref="B192:B193"/>
    <mergeCell ref="C192:C193"/>
    <mergeCell ref="F192:F193"/>
    <mergeCell ref="G192:G193"/>
    <mergeCell ref="H192:H193"/>
    <mergeCell ref="I192:I193"/>
    <mergeCell ref="J192:J193"/>
    <mergeCell ref="K192:K193"/>
    <mergeCell ref="L188:L189"/>
    <mergeCell ref="M188:M189"/>
    <mergeCell ref="N188:N189"/>
    <mergeCell ref="A190:A191"/>
    <mergeCell ref="B190:B191"/>
    <mergeCell ref="C190:C191"/>
    <mergeCell ref="F190:F191"/>
    <mergeCell ref="G190:G191"/>
    <mergeCell ref="H190:H191"/>
    <mergeCell ref="I190:I191"/>
    <mergeCell ref="J190:J191"/>
    <mergeCell ref="K190:K191"/>
    <mergeCell ref="L190:L191"/>
    <mergeCell ref="M190:M191"/>
    <mergeCell ref="N190:N191"/>
    <mergeCell ref="A188:A189"/>
    <mergeCell ref="B188:B189"/>
    <mergeCell ref="C188:C189"/>
    <mergeCell ref="F188:F189"/>
    <mergeCell ref="G188:G189"/>
    <mergeCell ref="H188:H189"/>
    <mergeCell ref="I188:I189"/>
    <mergeCell ref="J188:J189"/>
    <mergeCell ref="K188:K189"/>
    <mergeCell ref="L184:L185"/>
    <mergeCell ref="M184:M185"/>
    <mergeCell ref="N184:N185"/>
    <mergeCell ref="A186:A187"/>
    <mergeCell ref="B186:B187"/>
    <mergeCell ref="C186:C187"/>
    <mergeCell ref="F186:F187"/>
    <mergeCell ref="G186:G187"/>
    <mergeCell ref="H186:H187"/>
    <mergeCell ref="I186:I187"/>
    <mergeCell ref="J186:J187"/>
    <mergeCell ref="K186:K187"/>
    <mergeCell ref="L186:L187"/>
    <mergeCell ref="M186:M187"/>
    <mergeCell ref="N186:N187"/>
    <mergeCell ref="A184:A185"/>
    <mergeCell ref="B184:B185"/>
    <mergeCell ref="C184:C185"/>
    <mergeCell ref="F184:F185"/>
    <mergeCell ref="G184:G185"/>
    <mergeCell ref="H184:H185"/>
    <mergeCell ref="I184:I185"/>
    <mergeCell ref="J184:J185"/>
    <mergeCell ref="K184:K185"/>
    <mergeCell ref="L180:L181"/>
    <mergeCell ref="M180:M181"/>
    <mergeCell ref="N180:N181"/>
    <mergeCell ref="A182:A183"/>
    <mergeCell ref="B182:B183"/>
    <mergeCell ref="C182:C183"/>
    <mergeCell ref="F182:F183"/>
    <mergeCell ref="G182:G183"/>
    <mergeCell ref="H182:H183"/>
    <mergeCell ref="I182:I183"/>
    <mergeCell ref="J182:J183"/>
    <mergeCell ref="K182:K183"/>
    <mergeCell ref="L182:L183"/>
    <mergeCell ref="M182:M183"/>
    <mergeCell ref="N182:N183"/>
    <mergeCell ref="A180:A181"/>
    <mergeCell ref="B180:B181"/>
    <mergeCell ref="C180:C181"/>
    <mergeCell ref="F180:F181"/>
    <mergeCell ref="G180:G181"/>
    <mergeCell ref="H180:H181"/>
    <mergeCell ref="I180:I181"/>
    <mergeCell ref="J180:J181"/>
    <mergeCell ref="K180:K181"/>
    <mergeCell ref="L176:L177"/>
    <mergeCell ref="M176:M177"/>
    <mergeCell ref="N176:N177"/>
    <mergeCell ref="A178:A179"/>
    <mergeCell ref="B178:B179"/>
    <mergeCell ref="C178:C179"/>
    <mergeCell ref="F178:F179"/>
    <mergeCell ref="G178:G179"/>
    <mergeCell ref="H178:H179"/>
    <mergeCell ref="I178:I179"/>
    <mergeCell ref="J178:J179"/>
    <mergeCell ref="K178:K179"/>
    <mergeCell ref="L178:L179"/>
    <mergeCell ref="M178:M179"/>
    <mergeCell ref="N178:N179"/>
    <mergeCell ref="A176:A177"/>
    <mergeCell ref="B176:B177"/>
    <mergeCell ref="C176:C177"/>
    <mergeCell ref="F176:F177"/>
    <mergeCell ref="G176:G177"/>
    <mergeCell ref="H176:H177"/>
    <mergeCell ref="I176:I177"/>
    <mergeCell ref="J176:J177"/>
    <mergeCell ref="K176:K177"/>
    <mergeCell ref="L172:L173"/>
    <mergeCell ref="M172:M173"/>
    <mergeCell ref="N172:N173"/>
    <mergeCell ref="A174:A175"/>
    <mergeCell ref="B174:B175"/>
    <mergeCell ref="C174:C175"/>
    <mergeCell ref="F174:F175"/>
    <mergeCell ref="G174:G175"/>
    <mergeCell ref="H174:H175"/>
    <mergeCell ref="I174:I175"/>
    <mergeCell ref="J174:J175"/>
    <mergeCell ref="K174:K175"/>
    <mergeCell ref="L174:L175"/>
    <mergeCell ref="M174:M175"/>
    <mergeCell ref="N174:N175"/>
    <mergeCell ref="A172:A173"/>
    <mergeCell ref="B172:B173"/>
    <mergeCell ref="C172:C173"/>
    <mergeCell ref="F172:F173"/>
    <mergeCell ref="G172:G173"/>
    <mergeCell ref="H172:H173"/>
    <mergeCell ref="I172:I173"/>
    <mergeCell ref="J172:J173"/>
    <mergeCell ref="K172:K173"/>
    <mergeCell ref="L168:L169"/>
    <mergeCell ref="M168:M169"/>
    <mergeCell ref="N168:N169"/>
    <mergeCell ref="A170:A171"/>
    <mergeCell ref="B170:B171"/>
    <mergeCell ref="C170:C171"/>
    <mergeCell ref="F170:F171"/>
    <mergeCell ref="G170:G171"/>
    <mergeCell ref="H170:H171"/>
    <mergeCell ref="I170:I171"/>
    <mergeCell ref="J170:J171"/>
    <mergeCell ref="K170:K171"/>
    <mergeCell ref="L170:L171"/>
    <mergeCell ref="M170:M171"/>
    <mergeCell ref="N170:N171"/>
    <mergeCell ref="A168:A169"/>
    <mergeCell ref="B168:B169"/>
    <mergeCell ref="C168:C169"/>
    <mergeCell ref="F168:F169"/>
    <mergeCell ref="G168:G169"/>
    <mergeCell ref="H168:H169"/>
    <mergeCell ref="I168:I169"/>
    <mergeCell ref="J168:J169"/>
    <mergeCell ref="K168:K169"/>
    <mergeCell ref="L164:L165"/>
    <mergeCell ref="M164:M165"/>
    <mergeCell ref="N164:N165"/>
    <mergeCell ref="A166:A167"/>
    <mergeCell ref="B166:B167"/>
    <mergeCell ref="C166:C167"/>
    <mergeCell ref="F166:F167"/>
    <mergeCell ref="G166:G167"/>
    <mergeCell ref="H166:H167"/>
    <mergeCell ref="I166:I167"/>
    <mergeCell ref="J166:J167"/>
    <mergeCell ref="K166:K167"/>
    <mergeCell ref="L166:L167"/>
    <mergeCell ref="M166:M167"/>
    <mergeCell ref="N166:N167"/>
    <mergeCell ref="A164:A165"/>
    <mergeCell ref="B164:B165"/>
    <mergeCell ref="C164:C165"/>
    <mergeCell ref="F164:F165"/>
    <mergeCell ref="G164:G165"/>
    <mergeCell ref="H164:H165"/>
    <mergeCell ref="I164:I165"/>
    <mergeCell ref="J164:J165"/>
    <mergeCell ref="K164:K165"/>
    <mergeCell ref="L140:L141"/>
    <mergeCell ref="M140:M141"/>
    <mergeCell ref="N140:N141"/>
    <mergeCell ref="A140:A141"/>
    <mergeCell ref="B140:B141"/>
    <mergeCell ref="C140:C141"/>
    <mergeCell ref="F140:F141"/>
    <mergeCell ref="G140:G141"/>
    <mergeCell ref="H140:H141"/>
    <mergeCell ref="I140:I141"/>
    <mergeCell ref="J140:J141"/>
    <mergeCell ref="K140:K141"/>
    <mergeCell ref="A162:A163"/>
    <mergeCell ref="B162:B163"/>
    <mergeCell ref="C162:C163"/>
    <mergeCell ref="F162:F163"/>
    <mergeCell ref="G162:G163"/>
    <mergeCell ref="H162:H163"/>
    <mergeCell ref="I162:I163"/>
    <mergeCell ref="J162:J163"/>
    <mergeCell ref="K162:K163"/>
    <mergeCell ref="L162:L163"/>
    <mergeCell ref="M162:M163"/>
    <mergeCell ref="N162:N163"/>
    <mergeCell ref="L158:L159"/>
    <mergeCell ref="M158:M159"/>
    <mergeCell ref="N158:N159"/>
    <mergeCell ref="A160:A161"/>
    <mergeCell ref="B160:B161"/>
    <mergeCell ref="C160:C161"/>
    <mergeCell ref="F160:F161"/>
    <mergeCell ref="G160:G161"/>
    <mergeCell ref="L136:L137"/>
    <mergeCell ref="M136:M137"/>
    <mergeCell ref="N136:N137"/>
    <mergeCell ref="A138:A139"/>
    <mergeCell ref="B138:B139"/>
    <mergeCell ref="C138:C139"/>
    <mergeCell ref="F138:F139"/>
    <mergeCell ref="G138:G139"/>
    <mergeCell ref="H138:H139"/>
    <mergeCell ref="I138:I139"/>
    <mergeCell ref="J138:J139"/>
    <mergeCell ref="K138:K139"/>
    <mergeCell ref="L138:L139"/>
    <mergeCell ref="M138:M139"/>
    <mergeCell ref="N138:N139"/>
    <mergeCell ref="A136:A137"/>
    <mergeCell ref="B136:B137"/>
    <mergeCell ref="C136:C137"/>
    <mergeCell ref="F136:F137"/>
    <mergeCell ref="G136:G137"/>
    <mergeCell ref="H136:H137"/>
    <mergeCell ref="I136:I137"/>
    <mergeCell ref="J136:J137"/>
    <mergeCell ref="K136:K137"/>
    <mergeCell ref="L132:L133"/>
    <mergeCell ref="M132:M133"/>
    <mergeCell ref="N132:N133"/>
    <mergeCell ref="A134:A135"/>
    <mergeCell ref="B134:B135"/>
    <mergeCell ref="C134:C135"/>
    <mergeCell ref="F134:F135"/>
    <mergeCell ref="G134:G135"/>
    <mergeCell ref="H134:H135"/>
    <mergeCell ref="I134:I135"/>
    <mergeCell ref="J134:J135"/>
    <mergeCell ref="K134:K135"/>
    <mergeCell ref="L134:L135"/>
    <mergeCell ref="M134:M135"/>
    <mergeCell ref="N134:N135"/>
    <mergeCell ref="A132:A133"/>
    <mergeCell ref="B132:B133"/>
    <mergeCell ref="C132:C133"/>
    <mergeCell ref="F132:F133"/>
    <mergeCell ref="G132:G133"/>
    <mergeCell ref="H132:H133"/>
    <mergeCell ref="I132:I133"/>
    <mergeCell ref="J132:J133"/>
    <mergeCell ref="K132:K133"/>
    <mergeCell ref="L128:L129"/>
    <mergeCell ref="M128:M129"/>
    <mergeCell ref="N128:N129"/>
    <mergeCell ref="A128:A129"/>
    <mergeCell ref="B128:B129"/>
    <mergeCell ref="C128:C129"/>
    <mergeCell ref="F128:F129"/>
    <mergeCell ref="G128:G129"/>
    <mergeCell ref="H128:H129"/>
    <mergeCell ref="I128:I129"/>
    <mergeCell ref="J128:J129"/>
    <mergeCell ref="K128:K129"/>
    <mergeCell ref="A130:A131"/>
    <mergeCell ref="B130:B131"/>
    <mergeCell ref="C130:C131"/>
    <mergeCell ref="F130:F131"/>
    <mergeCell ref="G130:G131"/>
    <mergeCell ref="H130:H131"/>
    <mergeCell ref="I130:I131"/>
    <mergeCell ref="J130:J131"/>
    <mergeCell ref="K130:K131"/>
    <mergeCell ref="L130:L131"/>
    <mergeCell ref="M130:M131"/>
    <mergeCell ref="N130:N131"/>
    <mergeCell ref="L124:L125"/>
    <mergeCell ref="M124:M125"/>
    <mergeCell ref="N124:N125"/>
    <mergeCell ref="A126:A127"/>
    <mergeCell ref="B126:B127"/>
    <mergeCell ref="C126:C127"/>
    <mergeCell ref="F126:F127"/>
    <mergeCell ref="G126:G127"/>
    <mergeCell ref="H126:H127"/>
    <mergeCell ref="I126:I127"/>
    <mergeCell ref="J126:J127"/>
    <mergeCell ref="K126:K127"/>
    <mergeCell ref="L126:L127"/>
    <mergeCell ref="M126:M127"/>
    <mergeCell ref="N126:N127"/>
    <mergeCell ref="A124:A125"/>
    <mergeCell ref="B124:B125"/>
    <mergeCell ref="C124:C125"/>
    <mergeCell ref="F124:F125"/>
    <mergeCell ref="G124:G125"/>
    <mergeCell ref="H124:H125"/>
    <mergeCell ref="I124:I125"/>
    <mergeCell ref="J124:J125"/>
    <mergeCell ref="K124:K125"/>
    <mergeCell ref="L120:L121"/>
    <mergeCell ref="M120:M121"/>
    <mergeCell ref="N120:N121"/>
    <mergeCell ref="A122:A123"/>
    <mergeCell ref="B122:B123"/>
    <mergeCell ref="C122:C123"/>
    <mergeCell ref="F122:F123"/>
    <mergeCell ref="G122:G123"/>
    <mergeCell ref="H122:H123"/>
    <mergeCell ref="I122:I123"/>
    <mergeCell ref="J122:J123"/>
    <mergeCell ref="K122:K123"/>
    <mergeCell ref="L122:L123"/>
    <mergeCell ref="M122:M123"/>
    <mergeCell ref="N122:N123"/>
    <mergeCell ref="A120:A121"/>
    <mergeCell ref="B120:B121"/>
    <mergeCell ref="C120:C121"/>
    <mergeCell ref="F120:F121"/>
    <mergeCell ref="G120:G121"/>
    <mergeCell ref="H120:H121"/>
    <mergeCell ref="I120:I121"/>
    <mergeCell ref="J120:J121"/>
    <mergeCell ref="K120:K121"/>
    <mergeCell ref="L116:L117"/>
    <mergeCell ref="M116:M117"/>
    <mergeCell ref="N116:N117"/>
    <mergeCell ref="A118:A119"/>
    <mergeCell ref="B118:B119"/>
    <mergeCell ref="C118:C119"/>
    <mergeCell ref="F118:F119"/>
    <mergeCell ref="G118:G119"/>
    <mergeCell ref="H118:H119"/>
    <mergeCell ref="I118:I119"/>
    <mergeCell ref="J118:J119"/>
    <mergeCell ref="K118:K119"/>
    <mergeCell ref="L118:L119"/>
    <mergeCell ref="M118:M119"/>
    <mergeCell ref="N118:N119"/>
    <mergeCell ref="A116:A117"/>
    <mergeCell ref="B116:B117"/>
    <mergeCell ref="C116:C117"/>
    <mergeCell ref="F116:F117"/>
    <mergeCell ref="G116:G117"/>
    <mergeCell ref="H116:H117"/>
    <mergeCell ref="I116:I117"/>
    <mergeCell ref="J116:J117"/>
    <mergeCell ref="K116:K117"/>
    <mergeCell ref="L112:L113"/>
    <mergeCell ref="M112:M113"/>
    <mergeCell ref="N112:N113"/>
    <mergeCell ref="A114:A115"/>
    <mergeCell ref="B114:B115"/>
    <mergeCell ref="C114:C115"/>
    <mergeCell ref="F114:F115"/>
    <mergeCell ref="G114:G115"/>
    <mergeCell ref="H114:H115"/>
    <mergeCell ref="I114:I115"/>
    <mergeCell ref="J114:J115"/>
    <mergeCell ref="K114:K115"/>
    <mergeCell ref="L114:L115"/>
    <mergeCell ref="M114:M115"/>
    <mergeCell ref="N114:N115"/>
    <mergeCell ref="A112:A113"/>
    <mergeCell ref="B112:B113"/>
    <mergeCell ref="C112:C113"/>
    <mergeCell ref="F112:F113"/>
    <mergeCell ref="G112:G113"/>
    <mergeCell ref="H112:H113"/>
    <mergeCell ref="I112:I113"/>
    <mergeCell ref="J112:J113"/>
    <mergeCell ref="K112:K113"/>
    <mergeCell ref="L108:L109"/>
    <mergeCell ref="M108:M109"/>
    <mergeCell ref="N108:N109"/>
    <mergeCell ref="A110:A111"/>
    <mergeCell ref="B110:B111"/>
    <mergeCell ref="C110:C111"/>
    <mergeCell ref="F110:F111"/>
    <mergeCell ref="G110:G111"/>
    <mergeCell ref="H110:H111"/>
    <mergeCell ref="I110:I111"/>
    <mergeCell ref="J110:J111"/>
    <mergeCell ref="K110:K111"/>
    <mergeCell ref="L110:L111"/>
    <mergeCell ref="M110:M111"/>
    <mergeCell ref="N110:N111"/>
    <mergeCell ref="A108:A109"/>
    <mergeCell ref="B108:B109"/>
    <mergeCell ref="C108:C109"/>
    <mergeCell ref="F108:F109"/>
    <mergeCell ref="G108:G109"/>
    <mergeCell ref="H108:H109"/>
    <mergeCell ref="I108:I109"/>
    <mergeCell ref="J108:J109"/>
    <mergeCell ref="K108:K109"/>
    <mergeCell ref="A106:A107"/>
    <mergeCell ref="B106:B107"/>
    <mergeCell ref="C106:C107"/>
    <mergeCell ref="F106:F107"/>
    <mergeCell ref="G106:G107"/>
    <mergeCell ref="H106:H107"/>
    <mergeCell ref="I106:I107"/>
    <mergeCell ref="J106:J107"/>
    <mergeCell ref="K106:K107"/>
    <mergeCell ref="L106:L107"/>
    <mergeCell ref="M106:M107"/>
    <mergeCell ref="N106:N107"/>
    <mergeCell ref="A104:A105"/>
    <mergeCell ref="B104:B105"/>
    <mergeCell ref="C104:C105"/>
    <mergeCell ref="F104:F105"/>
    <mergeCell ref="G104:G105"/>
    <mergeCell ref="H104:H105"/>
    <mergeCell ref="I104:I105"/>
    <mergeCell ref="J104:J105"/>
    <mergeCell ref="K104:K105"/>
    <mergeCell ref="H98:H99"/>
    <mergeCell ref="I98:I99"/>
    <mergeCell ref="J98:J99"/>
    <mergeCell ref="K98:K99"/>
    <mergeCell ref="L102:L103"/>
    <mergeCell ref="M102:M103"/>
    <mergeCell ref="N102:N103"/>
    <mergeCell ref="A102:A103"/>
    <mergeCell ref="B102:B103"/>
    <mergeCell ref="C102:C103"/>
    <mergeCell ref="F102:F103"/>
    <mergeCell ref="G102:G103"/>
    <mergeCell ref="H102:H103"/>
    <mergeCell ref="I102:I103"/>
    <mergeCell ref="J102:J103"/>
    <mergeCell ref="K102:K103"/>
    <mergeCell ref="L104:L105"/>
    <mergeCell ref="M104:M105"/>
    <mergeCell ref="N104:N105"/>
    <mergeCell ref="L96:L97"/>
    <mergeCell ref="M96:M97"/>
    <mergeCell ref="N96:N97"/>
    <mergeCell ref="A96:A97"/>
    <mergeCell ref="B96:B97"/>
    <mergeCell ref="C96:C97"/>
    <mergeCell ref="F96:F97"/>
    <mergeCell ref="G96:G97"/>
    <mergeCell ref="H96:H97"/>
    <mergeCell ref="I96:I97"/>
    <mergeCell ref="J96:J97"/>
    <mergeCell ref="K96:K97"/>
    <mergeCell ref="L98:L99"/>
    <mergeCell ref="M98:M99"/>
    <mergeCell ref="N98:N99"/>
    <mergeCell ref="A100:A101"/>
    <mergeCell ref="B100:B101"/>
    <mergeCell ref="C100:C101"/>
    <mergeCell ref="F100:F101"/>
    <mergeCell ref="G100:G101"/>
    <mergeCell ref="H100:H101"/>
    <mergeCell ref="I100:I101"/>
    <mergeCell ref="J100:J101"/>
    <mergeCell ref="K100:K101"/>
    <mergeCell ref="L100:L101"/>
    <mergeCell ref="M100:M101"/>
    <mergeCell ref="N100:N101"/>
    <mergeCell ref="A98:A99"/>
    <mergeCell ref="B98:B99"/>
    <mergeCell ref="C98:C99"/>
    <mergeCell ref="F98:F99"/>
    <mergeCell ref="G98:G99"/>
    <mergeCell ref="L92:L93"/>
    <mergeCell ref="M92:M93"/>
    <mergeCell ref="N92:N93"/>
    <mergeCell ref="A94:A95"/>
    <mergeCell ref="B94:B95"/>
    <mergeCell ref="C94:C95"/>
    <mergeCell ref="F94:F95"/>
    <mergeCell ref="G94:G95"/>
    <mergeCell ref="H94:H95"/>
    <mergeCell ref="I94:I95"/>
    <mergeCell ref="J94:J95"/>
    <mergeCell ref="K94:K95"/>
    <mergeCell ref="L94:L95"/>
    <mergeCell ref="M94:M95"/>
    <mergeCell ref="N94:N95"/>
    <mergeCell ref="A92:A93"/>
    <mergeCell ref="B92:B93"/>
    <mergeCell ref="C92:C93"/>
    <mergeCell ref="F92:F93"/>
    <mergeCell ref="G92:G93"/>
    <mergeCell ref="H92:H93"/>
    <mergeCell ref="I92:I93"/>
    <mergeCell ref="J92:J93"/>
    <mergeCell ref="K92:K93"/>
    <mergeCell ref="L88:L89"/>
    <mergeCell ref="M88:M89"/>
    <mergeCell ref="N88:N89"/>
    <mergeCell ref="A90:A91"/>
    <mergeCell ref="B90:B91"/>
    <mergeCell ref="C90:C91"/>
    <mergeCell ref="F90:F91"/>
    <mergeCell ref="G90:G91"/>
    <mergeCell ref="H90:H91"/>
    <mergeCell ref="I90:I91"/>
    <mergeCell ref="J90:J91"/>
    <mergeCell ref="K90:K91"/>
    <mergeCell ref="L90:L91"/>
    <mergeCell ref="M90:M91"/>
    <mergeCell ref="N90:N91"/>
    <mergeCell ref="A88:A89"/>
    <mergeCell ref="B88:B89"/>
    <mergeCell ref="C88:C89"/>
    <mergeCell ref="F88:F89"/>
    <mergeCell ref="G88:G89"/>
    <mergeCell ref="H88:H89"/>
    <mergeCell ref="I88:I89"/>
    <mergeCell ref="J88:J89"/>
    <mergeCell ref="K88:K89"/>
    <mergeCell ref="H80:H81"/>
    <mergeCell ref="I80:I81"/>
    <mergeCell ref="J80:J81"/>
    <mergeCell ref="K80:K81"/>
    <mergeCell ref="A84:A85"/>
    <mergeCell ref="B84:B85"/>
    <mergeCell ref="C84:C85"/>
    <mergeCell ref="F84:F85"/>
    <mergeCell ref="G84:G85"/>
    <mergeCell ref="H84:H85"/>
    <mergeCell ref="I84:I85"/>
    <mergeCell ref="J84:J85"/>
    <mergeCell ref="K84:K85"/>
    <mergeCell ref="L84:L85"/>
    <mergeCell ref="M84:M85"/>
    <mergeCell ref="N84:N85"/>
    <mergeCell ref="A86:A87"/>
    <mergeCell ref="B86:B87"/>
    <mergeCell ref="C86:C87"/>
    <mergeCell ref="F86:F87"/>
    <mergeCell ref="G86:G87"/>
    <mergeCell ref="H86:H87"/>
    <mergeCell ref="I86:I87"/>
    <mergeCell ref="J86:J87"/>
    <mergeCell ref="K86:K87"/>
    <mergeCell ref="L86:L87"/>
    <mergeCell ref="M86:M87"/>
    <mergeCell ref="N86:N87"/>
    <mergeCell ref="L78:L79"/>
    <mergeCell ref="M78:M79"/>
    <mergeCell ref="N78:N79"/>
    <mergeCell ref="A78:A79"/>
    <mergeCell ref="B78:B79"/>
    <mergeCell ref="C78:C79"/>
    <mergeCell ref="F78:F79"/>
    <mergeCell ref="G78:G79"/>
    <mergeCell ref="H78:H79"/>
    <mergeCell ref="I78:I79"/>
    <mergeCell ref="J78:J79"/>
    <mergeCell ref="K78:K79"/>
    <mergeCell ref="L80:L81"/>
    <mergeCell ref="M80:M81"/>
    <mergeCell ref="N80:N81"/>
    <mergeCell ref="A82:A83"/>
    <mergeCell ref="B82:B83"/>
    <mergeCell ref="C82:C83"/>
    <mergeCell ref="F82:F83"/>
    <mergeCell ref="G82:G83"/>
    <mergeCell ref="H82:H83"/>
    <mergeCell ref="I82:I83"/>
    <mergeCell ref="J82:J83"/>
    <mergeCell ref="K82:K83"/>
    <mergeCell ref="L82:L83"/>
    <mergeCell ref="M82:M83"/>
    <mergeCell ref="N82:N83"/>
    <mergeCell ref="A80:A81"/>
    <mergeCell ref="B80:B81"/>
    <mergeCell ref="C80:C81"/>
    <mergeCell ref="F80:F81"/>
    <mergeCell ref="G80:G81"/>
    <mergeCell ref="L74:L75"/>
    <mergeCell ref="M74:M75"/>
    <mergeCell ref="N74:N75"/>
    <mergeCell ref="A76:A77"/>
    <mergeCell ref="B76:B77"/>
    <mergeCell ref="C76:C77"/>
    <mergeCell ref="F76:F77"/>
    <mergeCell ref="G76:G77"/>
    <mergeCell ref="H76:H77"/>
    <mergeCell ref="I76:I77"/>
    <mergeCell ref="J76:J77"/>
    <mergeCell ref="K76:K77"/>
    <mergeCell ref="L76:L77"/>
    <mergeCell ref="M76:M77"/>
    <mergeCell ref="N76:N77"/>
    <mergeCell ref="A74:A75"/>
    <mergeCell ref="B74:B75"/>
    <mergeCell ref="C74:C75"/>
    <mergeCell ref="F74:F75"/>
    <mergeCell ref="G74:G75"/>
    <mergeCell ref="H74:H75"/>
    <mergeCell ref="I74:I75"/>
    <mergeCell ref="J74:J75"/>
    <mergeCell ref="K74:K75"/>
    <mergeCell ref="L70:L71"/>
    <mergeCell ref="M70:M71"/>
    <mergeCell ref="N70:N71"/>
    <mergeCell ref="A72:A73"/>
    <mergeCell ref="B72:B73"/>
    <mergeCell ref="C72:C73"/>
    <mergeCell ref="F72:F73"/>
    <mergeCell ref="G72:G73"/>
    <mergeCell ref="H72:H73"/>
    <mergeCell ref="I72:I73"/>
    <mergeCell ref="J72:J73"/>
    <mergeCell ref="K72:K73"/>
    <mergeCell ref="L72:L73"/>
    <mergeCell ref="M72:M73"/>
    <mergeCell ref="N72:N73"/>
    <mergeCell ref="A70:A71"/>
    <mergeCell ref="B70:B71"/>
    <mergeCell ref="C70:C71"/>
    <mergeCell ref="F70:F71"/>
    <mergeCell ref="G70:G71"/>
    <mergeCell ref="H70:H71"/>
    <mergeCell ref="I70:I71"/>
    <mergeCell ref="J70:J71"/>
    <mergeCell ref="K70:K71"/>
    <mergeCell ref="L66:L67"/>
    <mergeCell ref="M66:M67"/>
    <mergeCell ref="N66:N67"/>
    <mergeCell ref="A68:A69"/>
    <mergeCell ref="B68:B69"/>
    <mergeCell ref="C68:C69"/>
    <mergeCell ref="F68:F69"/>
    <mergeCell ref="G68:G69"/>
    <mergeCell ref="H68:H69"/>
    <mergeCell ref="I68:I69"/>
    <mergeCell ref="J68:J69"/>
    <mergeCell ref="K68:K69"/>
    <mergeCell ref="L68:L69"/>
    <mergeCell ref="M68:M69"/>
    <mergeCell ref="N68:N69"/>
    <mergeCell ref="A66:A67"/>
    <mergeCell ref="B66:B67"/>
    <mergeCell ref="C66:C67"/>
    <mergeCell ref="F66:F67"/>
    <mergeCell ref="G66:G67"/>
    <mergeCell ref="H66:H67"/>
    <mergeCell ref="I66:I67"/>
    <mergeCell ref="J66:J67"/>
    <mergeCell ref="K66:K67"/>
    <mergeCell ref="L62:L63"/>
    <mergeCell ref="M62:M63"/>
    <mergeCell ref="N62:N63"/>
    <mergeCell ref="A64:A65"/>
    <mergeCell ref="B64:B65"/>
    <mergeCell ref="C64:C65"/>
    <mergeCell ref="F64:F65"/>
    <mergeCell ref="G64:G65"/>
    <mergeCell ref="H64:H65"/>
    <mergeCell ref="I64:I65"/>
    <mergeCell ref="J64:J65"/>
    <mergeCell ref="K64:K65"/>
    <mergeCell ref="L64:L65"/>
    <mergeCell ref="M64:M65"/>
    <mergeCell ref="N64:N65"/>
    <mergeCell ref="A62:A63"/>
    <mergeCell ref="B62:B63"/>
    <mergeCell ref="C62:C63"/>
    <mergeCell ref="F62:F63"/>
    <mergeCell ref="G62:G63"/>
    <mergeCell ref="H62:H63"/>
    <mergeCell ref="I62:I63"/>
    <mergeCell ref="J62:J63"/>
    <mergeCell ref="K62:K63"/>
    <mergeCell ref="L58:L59"/>
    <mergeCell ref="M58:M59"/>
    <mergeCell ref="N58:N59"/>
    <mergeCell ref="A60:A61"/>
    <mergeCell ref="B60:B61"/>
    <mergeCell ref="C60:C61"/>
    <mergeCell ref="F60:F61"/>
    <mergeCell ref="G60:G61"/>
    <mergeCell ref="H60:H61"/>
    <mergeCell ref="I60:I61"/>
    <mergeCell ref="J60:J61"/>
    <mergeCell ref="K60:K61"/>
    <mergeCell ref="L60:L61"/>
    <mergeCell ref="M60:M61"/>
    <mergeCell ref="N60:N61"/>
    <mergeCell ref="A58:A59"/>
    <mergeCell ref="B58:B59"/>
    <mergeCell ref="C58:C59"/>
    <mergeCell ref="F58:F59"/>
    <mergeCell ref="G58:G59"/>
    <mergeCell ref="H58:H59"/>
    <mergeCell ref="I58:I59"/>
    <mergeCell ref="J58:J59"/>
    <mergeCell ref="K58:K59"/>
    <mergeCell ref="L54:L55"/>
    <mergeCell ref="M54:M55"/>
    <mergeCell ref="N54:N55"/>
    <mergeCell ref="A56:A57"/>
    <mergeCell ref="B56:B57"/>
    <mergeCell ref="C56:C57"/>
    <mergeCell ref="F56:F57"/>
    <mergeCell ref="G56:G57"/>
    <mergeCell ref="H56:H57"/>
    <mergeCell ref="I56:I57"/>
    <mergeCell ref="J56:J57"/>
    <mergeCell ref="K56:K57"/>
    <mergeCell ref="L56:L57"/>
    <mergeCell ref="M56:M57"/>
    <mergeCell ref="N56:N57"/>
    <mergeCell ref="A54:A55"/>
    <mergeCell ref="B54:B55"/>
    <mergeCell ref="C54:C55"/>
    <mergeCell ref="F54:F55"/>
    <mergeCell ref="G54:G55"/>
    <mergeCell ref="H54:H55"/>
    <mergeCell ref="I54:I55"/>
    <mergeCell ref="J54:J55"/>
    <mergeCell ref="K54:K55"/>
    <mergeCell ref="L50:L51"/>
    <mergeCell ref="M50:M51"/>
    <mergeCell ref="N50:N51"/>
    <mergeCell ref="A52:A53"/>
    <mergeCell ref="B52:B53"/>
    <mergeCell ref="C52:C53"/>
    <mergeCell ref="F52:F53"/>
    <mergeCell ref="G52:G53"/>
    <mergeCell ref="H52:H53"/>
    <mergeCell ref="I52:I53"/>
    <mergeCell ref="J52:J53"/>
    <mergeCell ref="K52:K53"/>
    <mergeCell ref="L52:L53"/>
    <mergeCell ref="M52:M53"/>
    <mergeCell ref="N52:N53"/>
    <mergeCell ref="A50:A51"/>
    <mergeCell ref="B50:B51"/>
    <mergeCell ref="C50:C51"/>
    <mergeCell ref="F50:F51"/>
    <mergeCell ref="G50:G51"/>
    <mergeCell ref="H50:H51"/>
    <mergeCell ref="I50:I51"/>
    <mergeCell ref="J50:J51"/>
    <mergeCell ref="K50:K51"/>
    <mergeCell ref="H42:H43"/>
    <mergeCell ref="I42:I43"/>
    <mergeCell ref="J42:J43"/>
    <mergeCell ref="K42:K43"/>
    <mergeCell ref="L46:L47"/>
    <mergeCell ref="M46:M47"/>
    <mergeCell ref="N46:N47"/>
    <mergeCell ref="A48:A49"/>
    <mergeCell ref="B48:B49"/>
    <mergeCell ref="C48:C49"/>
    <mergeCell ref="F48:F49"/>
    <mergeCell ref="G48:G49"/>
    <mergeCell ref="H48:H49"/>
    <mergeCell ref="I48:I49"/>
    <mergeCell ref="J48:J49"/>
    <mergeCell ref="K48:K49"/>
    <mergeCell ref="L48:L49"/>
    <mergeCell ref="M48:M49"/>
    <mergeCell ref="N48:N49"/>
    <mergeCell ref="A46:A47"/>
    <mergeCell ref="B46:B47"/>
    <mergeCell ref="C46:C47"/>
    <mergeCell ref="F46:F47"/>
    <mergeCell ref="G46:G47"/>
    <mergeCell ref="H46:H47"/>
    <mergeCell ref="I46:I47"/>
    <mergeCell ref="J46:J47"/>
    <mergeCell ref="K46:K47"/>
    <mergeCell ref="A40:A41"/>
    <mergeCell ref="B40:B41"/>
    <mergeCell ref="C40:C41"/>
    <mergeCell ref="F40:F41"/>
    <mergeCell ref="G40:G41"/>
    <mergeCell ref="H40:H41"/>
    <mergeCell ref="I40:I41"/>
    <mergeCell ref="J40:J41"/>
    <mergeCell ref="K40:K41"/>
    <mergeCell ref="L40:L41"/>
    <mergeCell ref="M40:M41"/>
    <mergeCell ref="N40:N41"/>
    <mergeCell ref="L42:L43"/>
    <mergeCell ref="M42:M43"/>
    <mergeCell ref="N42:N43"/>
    <mergeCell ref="A44:A45"/>
    <mergeCell ref="B44:B45"/>
    <mergeCell ref="C44:C45"/>
    <mergeCell ref="F44:F45"/>
    <mergeCell ref="G44:G45"/>
    <mergeCell ref="H44:H45"/>
    <mergeCell ref="I44:I45"/>
    <mergeCell ref="J44:J45"/>
    <mergeCell ref="K44:K45"/>
    <mergeCell ref="L44:L45"/>
    <mergeCell ref="M44:M45"/>
    <mergeCell ref="N44:N45"/>
    <mergeCell ref="A42:A43"/>
    <mergeCell ref="B42:B43"/>
    <mergeCell ref="C42:C43"/>
    <mergeCell ref="F42:F43"/>
    <mergeCell ref="G42:G43"/>
    <mergeCell ref="L36:L37"/>
    <mergeCell ref="M36:M37"/>
    <mergeCell ref="N36:N37"/>
    <mergeCell ref="A38:A39"/>
    <mergeCell ref="B38:B39"/>
    <mergeCell ref="C38:C39"/>
    <mergeCell ref="F38:F39"/>
    <mergeCell ref="G38:G39"/>
    <mergeCell ref="H38:H39"/>
    <mergeCell ref="I38:I39"/>
    <mergeCell ref="J38:J39"/>
    <mergeCell ref="K38:K39"/>
    <mergeCell ref="L38:L39"/>
    <mergeCell ref="M38:M39"/>
    <mergeCell ref="N38:N39"/>
    <mergeCell ref="A36:A37"/>
    <mergeCell ref="B36:B37"/>
    <mergeCell ref="C36:C37"/>
    <mergeCell ref="F36:F37"/>
    <mergeCell ref="G36:G37"/>
    <mergeCell ref="H36:H37"/>
    <mergeCell ref="I36:I37"/>
    <mergeCell ref="J36:J37"/>
    <mergeCell ref="K36:K37"/>
    <mergeCell ref="L32:L33"/>
    <mergeCell ref="M32:M33"/>
    <mergeCell ref="N32:N33"/>
    <mergeCell ref="A34:A35"/>
    <mergeCell ref="B34:B35"/>
    <mergeCell ref="C34:C35"/>
    <mergeCell ref="F34:F35"/>
    <mergeCell ref="G34:G35"/>
    <mergeCell ref="H34:H35"/>
    <mergeCell ref="I34:I35"/>
    <mergeCell ref="J34:J35"/>
    <mergeCell ref="K34:K35"/>
    <mergeCell ref="L34:L35"/>
    <mergeCell ref="M34:M35"/>
    <mergeCell ref="N34:N35"/>
    <mergeCell ref="A32:A33"/>
    <mergeCell ref="B32:B33"/>
    <mergeCell ref="C32:C33"/>
    <mergeCell ref="F32:F33"/>
    <mergeCell ref="G32:G33"/>
    <mergeCell ref="H32:H33"/>
    <mergeCell ref="I32:I33"/>
    <mergeCell ref="J32:J33"/>
    <mergeCell ref="K32:K33"/>
    <mergeCell ref="H24:H25"/>
    <mergeCell ref="I24:I25"/>
    <mergeCell ref="J24:J25"/>
    <mergeCell ref="K24:K25"/>
    <mergeCell ref="L28:L29"/>
    <mergeCell ref="M28:M29"/>
    <mergeCell ref="N28:N29"/>
    <mergeCell ref="A30:A31"/>
    <mergeCell ref="B30:B31"/>
    <mergeCell ref="C30:C31"/>
    <mergeCell ref="F30:F31"/>
    <mergeCell ref="G30:G31"/>
    <mergeCell ref="H30:H31"/>
    <mergeCell ref="I30:I31"/>
    <mergeCell ref="J30:J31"/>
    <mergeCell ref="K30:K31"/>
    <mergeCell ref="L30:L31"/>
    <mergeCell ref="M30:M31"/>
    <mergeCell ref="N30:N31"/>
    <mergeCell ref="A28:A29"/>
    <mergeCell ref="B28:B29"/>
    <mergeCell ref="C28:C29"/>
    <mergeCell ref="F28:F29"/>
    <mergeCell ref="G28:G29"/>
    <mergeCell ref="H28:H29"/>
    <mergeCell ref="I28:I29"/>
    <mergeCell ref="J28:J29"/>
    <mergeCell ref="K28:K29"/>
    <mergeCell ref="A22:A23"/>
    <mergeCell ref="B22:B23"/>
    <mergeCell ref="C22:C23"/>
    <mergeCell ref="F22:F23"/>
    <mergeCell ref="G22:G23"/>
    <mergeCell ref="H22:H23"/>
    <mergeCell ref="I22:I23"/>
    <mergeCell ref="J22:J23"/>
    <mergeCell ref="K22:K23"/>
    <mergeCell ref="L22:L23"/>
    <mergeCell ref="M22:M23"/>
    <mergeCell ref="N22:N23"/>
    <mergeCell ref="L24:L25"/>
    <mergeCell ref="M24:M25"/>
    <mergeCell ref="N24:N25"/>
    <mergeCell ref="A26:A27"/>
    <mergeCell ref="B26:B27"/>
    <mergeCell ref="C26:C27"/>
    <mergeCell ref="F26:F27"/>
    <mergeCell ref="G26:G27"/>
    <mergeCell ref="H26:H27"/>
    <mergeCell ref="I26:I27"/>
    <mergeCell ref="J26:J27"/>
    <mergeCell ref="K26:K27"/>
    <mergeCell ref="L26:L27"/>
    <mergeCell ref="M26:M27"/>
    <mergeCell ref="N26:N27"/>
    <mergeCell ref="A24:A25"/>
    <mergeCell ref="B24:B25"/>
    <mergeCell ref="C24:C25"/>
    <mergeCell ref="F24:F25"/>
    <mergeCell ref="G24:G25"/>
    <mergeCell ref="L18:L19"/>
    <mergeCell ref="M18:M19"/>
    <mergeCell ref="N18:N19"/>
    <mergeCell ref="A20:A21"/>
    <mergeCell ref="B20:B21"/>
    <mergeCell ref="C20:C21"/>
    <mergeCell ref="F20:F21"/>
    <mergeCell ref="G20:G21"/>
    <mergeCell ref="H20:H21"/>
    <mergeCell ref="I20:I21"/>
    <mergeCell ref="J20:J21"/>
    <mergeCell ref="K20:K21"/>
    <mergeCell ref="L20:L21"/>
    <mergeCell ref="M20:M21"/>
    <mergeCell ref="N20:N21"/>
    <mergeCell ref="A18:A19"/>
    <mergeCell ref="B18:B19"/>
    <mergeCell ref="C18:C19"/>
    <mergeCell ref="F18:F19"/>
    <mergeCell ref="G18:G19"/>
    <mergeCell ref="H18:H19"/>
    <mergeCell ref="I18:I19"/>
    <mergeCell ref="J18:J19"/>
    <mergeCell ref="K18:K19"/>
    <mergeCell ref="L14:L15"/>
    <mergeCell ref="M14:M15"/>
    <mergeCell ref="N14:N15"/>
    <mergeCell ref="A16:A17"/>
    <mergeCell ref="B16:B17"/>
    <mergeCell ref="C16:C17"/>
    <mergeCell ref="F16:F17"/>
    <mergeCell ref="G16:G17"/>
    <mergeCell ref="H16:H17"/>
    <mergeCell ref="I16:I17"/>
    <mergeCell ref="J16:J17"/>
    <mergeCell ref="K16:K17"/>
    <mergeCell ref="L16:L17"/>
    <mergeCell ref="M16:M17"/>
    <mergeCell ref="N16:N17"/>
    <mergeCell ref="A14:A15"/>
    <mergeCell ref="B14:B15"/>
    <mergeCell ref="C14:C15"/>
    <mergeCell ref="F14:F15"/>
    <mergeCell ref="G14:G15"/>
    <mergeCell ref="H14:H15"/>
    <mergeCell ref="I14:I15"/>
    <mergeCell ref="J14:J15"/>
    <mergeCell ref="K14:K15"/>
    <mergeCell ref="L10:L11"/>
    <mergeCell ref="M10:M11"/>
    <mergeCell ref="N10:N11"/>
    <mergeCell ref="A12:A13"/>
    <mergeCell ref="B12:B13"/>
    <mergeCell ref="C12:C13"/>
    <mergeCell ref="F12:F13"/>
    <mergeCell ref="G12:G13"/>
    <mergeCell ref="H12:H13"/>
    <mergeCell ref="I12:I13"/>
    <mergeCell ref="J12:J13"/>
    <mergeCell ref="K12:K13"/>
    <mergeCell ref="L12:L13"/>
    <mergeCell ref="M12:M13"/>
    <mergeCell ref="N12:N13"/>
    <mergeCell ref="A10:A11"/>
    <mergeCell ref="B10:B11"/>
    <mergeCell ref="C10:C11"/>
    <mergeCell ref="F10:F11"/>
    <mergeCell ref="G10:G11"/>
    <mergeCell ref="H10:H11"/>
    <mergeCell ref="I10:I11"/>
    <mergeCell ref="J10:J11"/>
    <mergeCell ref="K10:K11"/>
    <mergeCell ref="L6:L7"/>
    <mergeCell ref="M6:M7"/>
    <mergeCell ref="N6:N7"/>
    <mergeCell ref="A8:A9"/>
    <mergeCell ref="B8:B9"/>
    <mergeCell ref="C8:C9"/>
    <mergeCell ref="F8:F9"/>
    <mergeCell ref="G8:G9"/>
    <mergeCell ref="H8:H9"/>
    <mergeCell ref="I8:I9"/>
    <mergeCell ref="J8:J9"/>
    <mergeCell ref="K8:K9"/>
    <mergeCell ref="L8:L9"/>
    <mergeCell ref="M8:M9"/>
    <mergeCell ref="N8:N9"/>
    <mergeCell ref="A6:A7"/>
    <mergeCell ref="B6:B7"/>
    <mergeCell ref="C6:C7"/>
    <mergeCell ref="F6:F7"/>
    <mergeCell ref="G6:G7"/>
    <mergeCell ref="H6:H7"/>
    <mergeCell ref="I6:I7"/>
    <mergeCell ref="J6:J7"/>
    <mergeCell ref="K6:K7"/>
    <mergeCell ref="L312:L313"/>
    <mergeCell ref="M312:M313"/>
    <mergeCell ref="N312:N313"/>
    <mergeCell ref="A314:A315"/>
    <mergeCell ref="B314:B315"/>
    <mergeCell ref="C314:C315"/>
    <mergeCell ref="F314:F315"/>
    <mergeCell ref="G314:G315"/>
    <mergeCell ref="H314:H315"/>
    <mergeCell ref="I314:I315"/>
    <mergeCell ref="J314:J315"/>
    <mergeCell ref="K314:K315"/>
    <mergeCell ref="L314:L315"/>
    <mergeCell ref="M314:M315"/>
    <mergeCell ref="N314:N315"/>
    <mergeCell ref="A312:A313"/>
    <mergeCell ref="B312:B313"/>
    <mergeCell ref="C312:C313"/>
    <mergeCell ref="F312:F313"/>
    <mergeCell ref="G312:G313"/>
    <mergeCell ref="H312:H313"/>
    <mergeCell ref="I312:I313"/>
    <mergeCell ref="J312:J313"/>
    <mergeCell ref="K312:K313"/>
    <mergeCell ref="L308:L309"/>
    <mergeCell ref="M308:M309"/>
    <mergeCell ref="N308:N309"/>
    <mergeCell ref="A310:A311"/>
    <mergeCell ref="B310:B311"/>
    <mergeCell ref="C310:C311"/>
    <mergeCell ref="F310:F311"/>
    <mergeCell ref="G310:G311"/>
    <mergeCell ref="H310:H311"/>
    <mergeCell ref="I310:I311"/>
    <mergeCell ref="J310:J311"/>
    <mergeCell ref="K310:K311"/>
    <mergeCell ref="L310:L311"/>
    <mergeCell ref="M310:M311"/>
    <mergeCell ref="N310:N311"/>
    <mergeCell ref="A308:A309"/>
    <mergeCell ref="B308:B309"/>
    <mergeCell ref="C308:C309"/>
    <mergeCell ref="F308:F309"/>
    <mergeCell ref="G308:G309"/>
    <mergeCell ref="H308:H309"/>
    <mergeCell ref="I308:I309"/>
    <mergeCell ref="J308:J309"/>
    <mergeCell ref="K308:K309"/>
    <mergeCell ref="L304:L305"/>
    <mergeCell ref="M304:M305"/>
    <mergeCell ref="N304:N305"/>
    <mergeCell ref="A306:A307"/>
    <mergeCell ref="B306:B307"/>
    <mergeCell ref="C306:C307"/>
    <mergeCell ref="F306:F307"/>
    <mergeCell ref="G306:G307"/>
    <mergeCell ref="H306:H307"/>
    <mergeCell ref="I306:I307"/>
    <mergeCell ref="J306:J307"/>
    <mergeCell ref="K306:K307"/>
    <mergeCell ref="L306:L307"/>
    <mergeCell ref="M306:M307"/>
    <mergeCell ref="N306:N307"/>
    <mergeCell ref="A304:A305"/>
    <mergeCell ref="B304:B305"/>
    <mergeCell ref="C304:C305"/>
    <mergeCell ref="F304:F305"/>
    <mergeCell ref="G304:G305"/>
    <mergeCell ref="H304:H305"/>
    <mergeCell ref="I304:I305"/>
    <mergeCell ref="J304:J305"/>
    <mergeCell ref="K304:K305"/>
    <mergeCell ref="H296:H297"/>
    <mergeCell ref="I296:I297"/>
    <mergeCell ref="J296:J297"/>
    <mergeCell ref="K296:K297"/>
    <mergeCell ref="L300:L301"/>
    <mergeCell ref="M300:M301"/>
    <mergeCell ref="N300:N301"/>
    <mergeCell ref="A302:A303"/>
    <mergeCell ref="B302:B303"/>
    <mergeCell ref="C302:C303"/>
    <mergeCell ref="F302:F303"/>
    <mergeCell ref="G302:G303"/>
    <mergeCell ref="H302:H303"/>
    <mergeCell ref="I302:I303"/>
    <mergeCell ref="J302:J303"/>
    <mergeCell ref="K302:K303"/>
    <mergeCell ref="L302:L303"/>
    <mergeCell ref="M302:M303"/>
    <mergeCell ref="N302:N303"/>
    <mergeCell ref="A300:A301"/>
    <mergeCell ref="B300:B301"/>
    <mergeCell ref="C300:C301"/>
    <mergeCell ref="F300:F301"/>
    <mergeCell ref="G300:G301"/>
    <mergeCell ref="H300:H301"/>
    <mergeCell ref="I300:I301"/>
    <mergeCell ref="J300:J301"/>
    <mergeCell ref="K300:K301"/>
    <mergeCell ref="A294:A295"/>
    <mergeCell ref="B294:B295"/>
    <mergeCell ref="C294:C295"/>
    <mergeCell ref="F294:F295"/>
    <mergeCell ref="G294:G295"/>
    <mergeCell ref="H294:H295"/>
    <mergeCell ref="I294:I295"/>
    <mergeCell ref="J294:J295"/>
    <mergeCell ref="K294:K295"/>
    <mergeCell ref="L294:L295"/>
    <mergeCell ref="M294:M295"/>
    <mergeCell ref="N294:N295"/>
    <mergeCell ref="L296:L297"/>
    <mergeCell ref="M296:M297"/>
    <mergeCell ref="N296:N297"/>
    <mergeCell ref="A298:A299"/>
    <mergeCell ref="B298:B299"/>
    <mergeCell ref="C298:C299"/>
    <mergeCell ref="F298:F299"/>
    <mergeCell ref="G298:G299"/>
    <mergeCell ref="H298:H299"/>
    <mergeCell ref="I298:I299"/>
    <mergeCell ref="J298:J299"/>
    <mergeCell ref="K298:K299"/>
    <mergeCell ref="L298:L299"/>
    <mergeCell ref="M298:M299"/>
    <mergeCell ref="N298:N299"/>
    <mergeCell ref="A296:A297"/>
    <mergeCell ref="B296:B297"/>
    <mergeCell ref="C296:C297"/>
    <mergeCell ref="F296:F297"/>
    <mergeCell ref="G296:G297"/>
    <mergeCell ref="L290:L291"/>
    <mergeCell ref="M290:M291"/>
    <mergeCell ref="N290:N291"/>
    <mergeCell ref="A292:A293"/>
    <mergeCell ref="B292:B293"/>
    <mergeCell ref="C292:C293"/>
    <mergeCell ref="F292:F293"/>
    <mergeCell ref="G292:G293"/>
    <mergeCell ref="H292:H293"/>
    <mergeCell ref="I292:I293"/>
    <mergeCell ref="J292:J293"/>
    <mergeCell ref="K292:K293"/>
    <mergeCell ref="L292:L293"/>
    <mergeCell ref="M292:M293"/>
    <mergeCell ref="N292:N293"/>
    <mergeCell ref="A290:A291"/>
    <mergeCell ref="B290:B291"/>
    <mergeCell ref="C290:C291"/>
    <mergeCell ref="F290:F291"/>
    <mergeCell ref="G290:G291"/>
    <mergeCell ref="H290:H291"/>
    <mergeCell ref="I290:I291"/>
    <mergeCell ref="J290:J291"/>
    <mergeCell ref="K290:K291"/>
    <mergeCell ref="L286:L287"/>
    <mergeCell ref="M286:M287"/>
    <mergeCell ref="N286:N287"/>
    <mergeCell ref="A286:A287"/>
    <mergeCell ref="B286:B287"/>
    <mergeCell ref="C286:C287"/>
    <mergeCell ref="F286:F287"/>
    <mergeCell ref="G286:G287"/>
    <mergeCell ref="H286:H287"/>
    <mergeCell ref="I286:I287"/>
    <mergeCell ref="J286:J287"/>
    <mergeCell ref="K286:K287"/>
    <mergeCell ref="L288:L289"/>
    <mergeCell ref="M288:M289"/>
    <mergeCell ref="N288:N289"/>
    <mergeCell ref="A288:A289"/>
    <mergeCell ref="B288:B289"/>
    <mergeCell ref="C288:C289"/>
    <mergeCell ref="F288:F289"/>
    <mergeCell ref="G288:G289"/>
    <mergeCell ref="H288:H289"/>
    <mergeCell ref="I288:I289"/>
    <mergeCell ref="J288:J289"/>
    <mergeCell ref="K288:K289"/>
    <mergeCell ref="H278:H279"/>
    <mergeCell ref="I278:I279"/>
    <mergeCell ref="J278:J279"/>
    <mergeCell ref="K278:K279"/>
    <mergeCell ref="L282:L283"/>
    <mergeCell ref="M282:M283"/>
    <mergeCell ref="N282:N283"/>
    <mergeCell ref="A284:A285"/>
    <mergeCell ref="B284:B285"/>
    <mergeCell ref="C284:C285"/>
    <mergeCell ref="F284:F285"/>
    <mergeCell ref="G284:G285"/>
    <mergeCell ref="H284:H285"/>
    <mergeCell ref="I284:I285"/>
    <mergeCell ref="J284:J285"/>
    <mergeCell ref="K284:K285"/>
    <mergeCell ref="L284:L285"/>
    <mergeCell ref="M284:M285"/>
    <mergeCell ref="N284:N285"/>
    <mergeCell ref="A282:A283"/>
    <mergeCell ref="B282:B283"/>
    <mergeCell ref="C282:C283"/>
    <mergeCell ref="F282:F283"/>
    <mergeCell ref="G282:G283"/>
    <mergeCell ref="H282:H283"/>
    <mergeCell ref="I282:I283"/>
    <mergeCell ref="J282:J283"/>
    <mergeCell ref="K282:K283"/>
    <mergeCell ref="A276:A277"/>
    <mergeCell ref="B276:B277"/>
    <mergeCell ref="C276:C277"/>
    <mergeCell ref="F276:F277"/>
    <mergeCell ref="G276:G277"/>
    <mergeCell ref="H276:H277"/>
    <mergeCell ref="I276:I277"/>
    <mergeCell ref="J276:J277"/>
    <mergeCell ref="K276:K277"/>
    <mergeCell ref="L276:L277"/>
    <mergeCell ref="M276:M277"/>
    <mergeCell ref="N276:N277"/>
    <mergeCell ref="L278:L279"/>
    <mergeCell ref="M278:M279"/>
    <mergeCell ref="N278:N279"/>
    <mergeCell ref="A280:A281"/>
    <mergeCell ref="B280:B281"/>
    <mergeCell ref="C280:C281"/>
    <mergeCell ref="F280:F281"/>
    <mergeCell ref="G280:G281"/>
    <mergeCell ref="H280:H281"/>
    <mergeCell ref="I280:I281"/>
    <mergeCell ref="J280:J281"/>
    <mergeCell ref="K280:K281"/>
    <mergeCell ref="L280:L281"/>
    <mergeCell ref="M280:M281"/>
    <mergeCell ref="N280:N281"/>
    <mergeCell ref="A278:A279"/>
    <mergeCell ref="B278:B279"/>
    <mergeCell ref="C278:C279"/>
    <mergeCell ref="F278:F279"/>
    <mergeCell ref="G278:G279"/>
    <mergeCell ref="H160:H161"/>
    <mergeCell ref="I160:I161"/>
    <mergeCell ref="J160:J161"/>
    <mergeCell ref="K160:K161"/>
    <mergeCell ref="L160:L161"/>
    <mergeCell ref="M160:M161"/>
    <mergeCell ref="N160:N161"/>
    <mergeCell ref="A158:A159"/>
    <mergeCell ref="B158:B159"/>
    <mergeCell ref="C158:C159"/>
    <mergeCell ref="F158:F159"/>
    <mergeCell ref="G158:G159"/>
    <mergeCell ref="H158:H159"/>
    <mergeCell ref="I158:I159"/>
    <mergeCell ref="J158:J159"/>
    <mergeCell ref="K158:K159"/>
    <mergeCell ref="L156:L157"/>
    <mergeCell ref="M156:M157"/>
    <mergeCell ref="N156:N157"/>
    <mergeCell ref="A156:A157"/>
    <mergeCell ref="B156:B157"/>
    <mergeCell ref="C156:C157"/>
    <mergeCell ref="F156:F157"/>
    <mergeCell ref="G156:G157"/>
    <mergeCell ref="H156:H157"/>
    <mergeCell ref="I156:I157"/>
    <mergeCell ref="J156:J157"/>
    <mergeCell ref="K156:K157"/>
    <mergeCell ref="L152:L153"/>
    <mergeCell ref="M152:M153"/>
    <mergeCell ref="N152:N153"/>
    <mergeCell ref="A154:A155"/>
    <mergeCell ref="B154:B155"/>
    <mergeCell ref="C154:C155"/>
    <mergeCell ref="F154:F155"/>
    <mergeCell ref="G154:G155"/>
    <mergeCell ref="H154:H155"/>
    <mergeCell ref="I154:I155"/>
    <mergeCell ref="J154:J155"/>
    <mergeCell ref="K154:K155"/>
    <mergeCell ref="L154:L155"/>
    <mergeCell ref="M154:M155"/>
    <mergeCell ref="N154:N155"/>
    <mergeCell ref="A152:A153"/>
    <mergeCell ref="B152:B153"/>
    <mergeCell ref="C152:C153"/>
    <mergeCell ref="F152:F153"/>
    <mergeCell ref="G152:G153"/>
    <mergeCell ref="H152:H153"/>
    <mergeCell ref="I152:I153"/>
    <mergeCell ref="J152:J153"/>
    <mergeCell ref="K152:K153"/>
    <mergeCell ref="H144:H145"/>
    <mergeCell ref="I144:I145"/>
    <mergeCell ref="J144:J145"/>
    <mergeCell ref="K144:K145"/>
    <mergeCell ref="L148:L149"/>
    <mergeCell ref="M148:M149"/>
    <mergeCell ref="N148:N149"/>
    <mergeCell ref="A150:A151"/>
    <mergeCell ref="B150:B151"/>
    <mergeCell ref="C150:C151"/>
    <mergeCell ref="F150:F151"/>
    <mergeCell ref="G150:G151"/>
    <mergeCell ref="H150:H151"/>
    <mergeCell ref="I150:I151"/>
    <mergeCell ref="J150:J151"/>
    <mergeCell ref="K150:K151"/>
    <mergeCell ref="L150:L151"/>
    <mergeCell ref="M150:M151"/>
    <mergeCell ref="N150:N151"/>
    <mergeCell ref="A148:A149"/>
    <mergeCell ref="B148:B149"/>
    <mergeCell ref="C148:C149"/>
    <mergeCell ref="F148:F149"/>
    <mergeCell ref="G148:G149"/>
    <mergeCell ref="H148:H149"/>
    <mergeCell ref="I148:I149"/>
    <mergeCell ref="J148:J149"/>
    <mergeCell ref="K148:K149"/>
    <mergeCell ref="A142:A143"/>
    <mergeCell ref="B142:B143"/>
    <mergeCell ref="C142:C143"/>
    <mergeCell ref="F142:F143"/>
    <mergeCell ref="G142:G143"/>
    <mergeCell ref="H142:H143"/>
    <mergeCell ref="I142:I143"/>
    <mergeCell ref="J142:J143"/>
    <mergeCell ref="K142:K143"/>
    <mergeCell ref="L142:L143"/>
    <mergeCell ref="M142:M143"/>
    <mergeCell ref="N142:N143"/>
    <mergeCell ref="L144:L145"/>
    <mergeCell ref="M144:M145"/>
    <mergeCell ref="N144:N145"/>
    <mergeCell ref="A146:A147"/>
    <mergeCell ref="B146:B147"/>
    <mergeCell ref="C146:C147"/>
    <mergeCell ref="F146:F147"/>
    <mergeCell ref="G146:G147"/>
    <mergeCell ref="H146:H147"/>
    <mergeCell ref="I146:I147"/>
    <mergeCell ref="J146:J147"/>
    <mergeCell ref="K146:K147"/>
    <mergeCell ref="L146:L147"/>
    <mergeCell ref="M146:M147"/>
    <mergeCell ref="N146:N147"/>
    <mergeCell ref="A144:A145"/>
    <mergeCell ref="B144:B145"/>
    <mergeCell ref="C144:C145"/>
    <mergeCell ref="F144:F145"/>
    <mergeCell ref="G144:G145"/>
    <mergeCell ref="L360:L361"/>
    <mergeCell ref="M360:M361"/>
    <mergeCell ref="N360:N361"/>
    <mergeCell ref="A362:A363"/>
    <mergeCell ref="B362:B363"/>
    <mergeCell ref="C362:C363"/>
    <mergeCell ref="F362:F363"/>
    <mergeCell ref="G362:G363"/>
    <mergeCell ref="H362:H363"/>
    <mergeCell ref="I362:I363"/>
    <mergeCell ref="J362:J363"/>
    <mergeCell ref="K362:K363"/>
    <mergeCell ref="L362:L363"/>
    <mergeCell ref="M362:M363"/>
    <mergeCell ref="N362:N363"/>
    <mergeCell ref="A360:A361"/>
    <mergeCell ref="B360:B361"/>
    <mergeCell ref="C360:C361"/>
    <mergeCell ref="F360:F361"/>
    <mergeCell ref="G360:G361"/>
    <mergeCell ref="H360:H361"/>
    <mergeCell ref="I360:I361"/>
    <mergeCell ref="J360:J361"/>
    <mergeCell ref="K360:K361"/>
    <mergeCell ref="L356:L357"/>
    <mergeCell ref="M356:M357"/>
    <mergeCell ref="N356:N357"/>
    <mergeCell ref="A358:A359"/>
    <mergeCell ref="B358:B359"/>
    <mergeCell ref="C358:C359"/>
    <mergeCell ref="F358:F359"/>
    <mergeCell ref="G358:G359"/>
    <mergeCell ref="H358:H359"/>
    <mergeCell ref="I358:I359"/>
    <mergeCell ref="J358:J359"/>
    <mergeCell ref="K358:K359"/>
    <mergeCell ref="L358:L359"/>
    <mergeCell ref="M358:M359"/>
    <mergeCell ref="N358:N359"/>
    <mergeCell ref="A356:A357"/>
    <mergeCell ref="B356:B357"/>
    <mergeCell ref="C356:C357"/>
    <mergeCell ref="F356:F357"/>
    <mergeCell ref="G356:G357"/>
    <mergeCell ref="H356:H357"/>
    <mergeCell ref="I356:I357"/>
    <mergeCell ref="J356:J357"/>
    <mergeCell ref="K356:K357"/>
    <mergeCell ref="L352:L353"/>
    <mergeCell ref="M352:M353"/>
    <mergeCell ref="N352:N353"/>
    <mergeCell ref="A354:A355"/>
    <mergeCell ref="B354:B355"/>
    <mergeCell ref="C354:C355"/>
    <mergeCell ref="F354:F355"/>
    <mergeCell ref="G354:G355"/>
    <mergeCell ref="H354:H355"/>
    <mergeCell ref="I354:I355"/>
    <mergeCell ref="J354:J355"/>
    <mergeCell ref="K354:K355"/>
    <mergeCell ref="L354:L355"/>
    <mergeCell ref="M354:M355"/>
    <mergeCell ref="N354:N355"/>
    <mergeCell ref="A352:A353"/>
    <mergeCell ref="B352:B353"/>
    <mergeCell ref="C352:C353"/>
    <mergeCell ref="F352:F353"/>
    <mergeCell ref="G352:G353"/>
    <mergeCell ref="H352:H353"/>
    <mergeCell ref="I352:I353"/>
    <mergeCell ref="J352:J353"/>
    <mergeCell ref="K352:K353"/>
    <mergeCell ref="L348:L349"/>
    <mergeCell ref="M348:M349"/>
    <mergeCell ref="N348:N349"/>
    <mergeCell ref="A350:A351"/>
    <mergeCell ref="B350:B351"/>
    <mergeCell ref="C350:C351"/>
    <mergeCell ref="F350:F351"/>
    <mergeCell ref="G350:G351"/>
    <mergeCell ref="H350:H351"/>
    <mergeCell ref="I350:I351"/>
    <mergeCell ref="J350:J351"/>
    <mergeCell ref="K350:K351"/>
    <mergeCell ref="L350:L351"/>
    <mergeCell ref="M350:M351"/>
    <mergeCell ref="N350:N351"/>
    <mergeCell ref="A348:A349"/>
    <mergeCell ref="B348:B349"/>
    <mergeCell ref="C348:C349"/>
    <mergeCell ref="F348:F349"/>
    <mergeCell ref="G348:G349"/>
    <mergeCell ref="H348:H349"/>
    <mergeCell ref="I348:I349"/>
    <mergeCell ref="J348:J349"/>
    <mergeCell ref="K348:K349"/>
    <mergeCell ref="L344:L345"/>
    <mergeCell ref="M344:M345"/>
    <mergeCell ref="N344:N345"/>
    <mergeCell ref="A346:A347"/>
    <mergeCell ref="B346:B347"/>
    <mergeCell ref="C346:C347"/>
    <mergeCell ref="F346:F347"/>
    <mergeCell ref="G346:G347"/>
    <mergeCell ref="H346:H347"/>
    <mergeCell ref="I346:I347"/>
    <mergeCell ref="J346:J347"/>
    <mergeCell ref="K346:K347"/>
    <mergeCell ref="L346:L347"/>
    <mergeCell ref="M346:M347"/>
    <mergeCell ref="N346:N347"/>
    <mergeCell ref="A344:A345"/>
    <mergeCell ref="B344:B345"/>
    <mergeCell ref="C344:C345"/>
    <mergeCell ref="F344:F345"/>
    <mergeCell ref="G344:G345"/>
    <mergeCell ref="H344:H345"/>
    <mergeCell ref="I344:I345"/>
    <mergeCell ref="J344:J345"/>
    <mergeCell ref="K344:K345"/>
    <mergeCell ref="L340:L341"/>
    <mergeCell ref="M340:M341"/>
    <mergeCell ref="N340:N341"/>
    <mergeCell ref="A342:A343"/>
    <mergeCell ref="B342:B343"/>
    <mergeCell ref="C342:C343"/>
    <mergeCell ref="F342:F343"/>
    <mergeCell ref="G342:G343"/>
    <mergeCell ref="H342:H343"/>
    <mergeCell ref="I342:I343"/>
    <mergeCell ref="J342:J343"/>
    <mergeCell ref="K342:K343"/>
    <mergeCell ref="L342:L343"/>
    <mergeCell ref="M342:M343"/>
    <mergeCell ref="N342:N343"/>
    <mergeCell ref="A340:A341"/>
    <mergeCell ref="B340:B341"/>
    <mergeCell ref="C340:C341"/>
    <mergeCell ref="F340:F341"/>
    <mergeCell ref="G340:G341"/>
    <mergeCell ref="H340:H341"/>
    <mergeCell ref="I340:I341"/>
    <mergeCell ref="J340:J341"/>
    <mergeCell ref="K340:K341"/>
    <mergeCell ref="L336:L337"/>
    <mergeCell ref="M336:M337"/>
    <mergeCell ref="N336:N337"/>
    <mergeCell ref="A338:A339"/>
    <mergeCell ref="B338:B339"/>
    <mergeCell ref="C338:C339"/>
    <mergeCell ref="F338:F339"/>
    <mergeCell ref="G338:G339"/>
    <mergeCell ref="H338:H339"/>
    <mergeCell ref="I338:I339"/>
    <mergeCell ref="J338:J339"/>
    <mergeCell ref="K338:K339"/>
    <mergeCell ref="L338:L339"/>
    <mergeCell ref="M338:M339"/>
    <mergeCell ref="N338:N339"/>
    <mergeCell ref="A336:A337"/>
    <mergeCell ref="B336:B337"/>
    <mergeCell ref="C336:C337"/>
    <mergeCell ref="F336:F337"/>
    <mergeCell ref="G336:G337"/>
    <mergeCell ref="H336:H337"/>
    <mergeCell ref="I336:I337"/>
    <mergeCell ref="J336:J337"/>
    <mergeCell ref="K336:K337"/>
    <mergeCell ref="L332:L333"/>
    <mergeCell ref="M332:M333"/>
    <mergeCell ref="N332:N333"/>
    <mergeCell ref="A334:A335"/>
    <mergeCell ref="B334:B335"/>
    <mergeCell ref="C334:C335"/>
    <mergeCell ref="F334:F335"/>
    <mergeCell ref="G334:G335"/>
    <mergeCell ref="H334:H335"/>
    <mergeCell ref="I334:I335"/>
    <mergeCell ref="J334:J335"/>
    <mergeCell ref="K334:K335"/>
    <mergeCell ref="L334:L335"/>
    <mergeCell ref="M334:M335"/>
    <mergeCell ref="N334:N335"/>
    <mergeCell ref="A332:A333"/>
    <mergeCell ref="B332:B333"/>
    <mergeCell ref="C332:C333"/>
    <mergeCell ref="F332:F333"/>
    <mergeCell ref="G332:G333"/>
    <mergeCell ref="H332:H333"/>
    <mergeCell ref="I332:I333"/>
    <mergeCell ref="J332:J333"/>
    <mergeCell ref="K332:K333"/>
    <mergeCell ref="L328:L329"/>
    <mergeCell ref="M328:M329"/>
    <mergeCell ref="N328:N329"/>
    <mergeCell ref="A330:A331"/>
    <mergeCell ref="B330:B331"/>
    <mergeCell ref="C330:C331"/>
    <mergeCell ref="F330:F331"/>
    <mergeCell ref="G330:G331"/>
    <mergeCell ref="H330:H331"/>
    <mergeCell ref="I330:I331"/>
    <mergeCell ref="J330:J331"/>
    <mergeCell ref="K330:K331"/>
    <mergeCell ref="L330:L331"/>
    <mergeCell ref="M330:M331"/>
    <mergeCell ref="N330:N331"/>
    <mergeCell ref="A328:A329"/>
    <mergeCell ref="B328:B329"/>
    <mergeCell ref="C328:C329"/>
    <mergeCell ref="F328:F329"/>
    <mergeCell ref="G328:G329"/>
    <mergeCell ref="H328:H329"/>
    <mergeCell ref="I328:I329"/>
    <mergeCell ref="J328:J329"/>
    <mergeCell ref="K328:K329"/>
    <mergeCell ref="L324:L325"/>
    <mergeCell ref="M324:M325"/>
    <mergeCell ref="N324:N325"/>
    <mergeCell ref="A326:A327"/>
    <mergeCell ref="B326:B327"/>
    <mergeCell ref="C326:C327"/>
    <mergeCell ref="F326:F327"/>
    <mergeCell ref="G326:G327"/>
    <mergeCell ref="H326:H327"/>
    <mergeCell ref="I326:I327"/>
    <mergeCell ref="J326:J327"/>
    <mergeCell ref="K326:K327"/>
    <mergeCell ref="L326:L327"/>
    <mergeCell ref="M326:M327"/>
    <mergeCell ref="N326:N327"/>
    <mergeCell ref="A324:A325"/>
    <mergeCell ref="B324:B325"/>
    <mergeCell ref="C324:C325"/>
    <mergeCell ref="F324:F325"/>
    <mergeCell ref="G324:G325"/>
    <mergeCell ref="H324:H325"/>
    <mergeCell ref="I324:I325"/>
    <mergeCell ref="J324:J325"/>
    <mergeCell ref="K324:K325"/>
    <mergeCell ref="L320:L321"/>
    <mergeCell ref="M320:M321"/>
    <mergeCell ref="N320:N321"/>
    <mergeCell ref="A322:A323"/>
    <mergeCell ref="B322:B323"/>
    <mergeCell ref="C322:C323"/>
    <mergeCell ref="F322:F323"/>
    <mergeCell ref="G322:G323"/>
    <mergeCell ref="H322:H323"/>
    <mergeCell ref="I322:I323"/>
    <mergeCell ref="J322:J323"/>
    <mergeCell ref="K322:K323"/>
    <mergeCell ref="L322:L323"/>
    <mergeCell ref="M322:M323"/>
    <mergeCell ref="N322:N323"/>
    <mergeCell ref="A320:A321"/>
    <mergeCell ref="B320:B321"/>
    <mergeCell ref="C320:C321"/>
    <mergeCell ref="F320:F321"/>
    <mergeCell ref="G320:G321"/>
    <mergeCell ref="H320:H321"/>
    <mergeCell ref="I320:I321"/>
    <mergeCell ref="J320:J321"/>
    <mergeCell ref="K320:K321"/>
    <mergeCell ref="L316:L317"/>
    <mergeCell ref="M316:M317"/>
    <mergeCell ref="N316:N317"/>
    <mergeCell ref="A318:A319"/>
    <mergeCell ref="B318:B319"/>
    <mergeCell ref="C318:C319"/>
    <mergeCell ref="F318:F319"/>
    <mergeCell ref="G318:G319"/>
    <mergeCell ref="H318:H319"/>
    <mergeCell ref="I318:I319"/>
    <mergeCell ref="J318:J319"/>
    <mergeCell ref="K318:K319"/>
    <mergeCell ref="L318:L319"/>
    <mergeCell ref="M318:M319"/>
    <mergeCell ref="N318:N319"/>
    <mergeCell ref="A316:A317"/>
    <mergeCell ref="B316:B317"/>
    <mergeCell ref="C316:C317"/>
    <mergeCell ref="F316:F317"/>
    <mergeCell ref="G316:G317"/>
    <mergeCell ref="H316:H317"/>
    <mergeCell ref="I316:I317"/>
    <mergeCell ref="J316:J317"/>
    <mergeCell ref="K316:K317"/>
    <mergeCell ref="L384:L385"/>
    <mergeCell ref="M384:M385"/>
    <mergeCell ref="N384:N385"/>
    <mergeCell ref="A386:A387"/>
    <mergeCell ref="B386:B387"/>
    <mergeCell ref="C386:C387"/>
    <mergeCell ref="F386:F387"/>
    <mergeCell ref="G386:G387"/>
    <mergeCell ref="H386:H387"/>
    <mergeCell ref="I386:I387"/>
    <mergeCell ref="J386:J387"/>
    <mergeCell ref="K386:K387"/>
    <mergeCell ref="L386:L387"/>
    <mergeCell ref="M386:M387"/>
    <mergeCell ref="N386:N387"/>
    <mergeCell ref="A384:A385"/>
    <mergeCell ref="B384:B385"/>
    <mergeCell ref="C384:C385"/>
    <mergeCell ref="F384:F385"/>
    <mergeCell ref="G384:G385"/>
    <mergeCell ref="H384:H385"/>
    <mergeCell ref="I384:I385"/>
    <mergeCell ref="J384:J385"/>
    <mergeCell ref="K384:K385"/>
    <mergeCell ref="L380:L381"/>
    <mergeCell ref="M380:M381"/>
    <mergeCell ref="N380:N381"/>
    <mergeCell ref="A382:A383"/>
    <mergeCell ref="B382:B383"/>
    <mergeCell ref="C382:C383"/>
    <mergeCell ref="F382:F383"/>
    <mergeCell ref="G382:G383"/>
    <mergeCell ref="H382:H383"/>
    <mergeCell ref="I382:I383"/>
    <mergeCell ref="J382:J383"/>
    <mergeCell ref="K382:K383"/>
    <mergeCell ref="L382:L383"/>
    <mergeCell ref="M382:M383"/>
    <mergeCell ref="N382:N383"/>
    <mergeCell ref="A380:A381"/>
    <mergeCell ref="B380:B381"/>
    <mergeCell ref="C380:C381"/>
    <mergeCell ref="F380:F381"/>
    <mergeCell ref="G380:G381"/>
    <mergeCell ref="H380:H381"/>
    <mergeCell ref="I380:I381"/>
    <mergeCell ref="J380:J381"/>
    <mergeCell ref="K380:K381"/>
    <mergeCell ref="L376:L377"/>
    <mergeCell ref="M376:M377"/>
    <mergeCell ref="N376:N377"/>
    <mergeCell ref="A378:A379"/>
    <mergeCell ref="B378:B379"/>
    <mergeCell ref="C378:C379"/>
    <mergeCell ref="F378:F379"/>
    <mergeCell ref="G378:G379"/>
    <mergeCell ref="H378:H379"/>
    <mergeCell ref="I378:I379"/>
    <mergeCell ref="J378:J379"/>
    <mergeCell ref="K378:K379"/>
    <mergeCell ref="L378:L379"/>
    <mergeCell ref="M378:M379"/>
    <mergeCell ref="N378:N379"/>
    <mergeCell ref="A376:A377"/>
    <mergeCell ref="B376:B377"/>
    <mergeCell ref="C376:C377"/>
    <mergeCell ref="F376:F377"/>
    <mergeCell ref="G376:G377"/>
    <mergeCell ref="H376:H377"/>
    <mergeCell ref="I376:I377"/>
    <mergeCell ref="J376:J377"/>
    <mergeCell ref="K376:K377"/>
    <mergeCell ref="L372:L373"/>
    <mergeCell ref="M372:M373"/>
    <mergeCell ref="N372:N373"/>
    <mergeCell ref="A374:A375"/>
    <mergeCell ref="B374:B375"/>
    <mergeCell ref="C374:C375"/>
    <mergeCell ref="F374:F375"/>
    <mergeCell ref="G374:G375"/>
    <mergeCell ref="H374:H375"/>
    <mergeCell ref="I374:I375"/>
    <mergeCell ref="J374:J375"/>
    <mergeCell ref="K374:K375"/>
    <mergeCell ref="L374:L375"/>
    <mergeCell ref="M374:M375"/>
    <mergeCell ref="N374:N375"/>
    <mergeCell ref="A372:A373"/>
    <mergeCell ref="B372:B373"/>
    <mergeCell ref="C372:C373"/>
    <mergeCell ref="F372:F373"/>
    <mergeCell ref="G372:G373"/>
    <mergeCell ref="H372:H373"/>
    <mergeCell ref="I372:I373"/>
    <mergeCell ref="J372:J373"/>
    <mergeCell ref="K372:K373"/>
    <mergeCell ref="L368:L369"/>
    <mergeCell ref="M368:M369"/>
    <mergeCell ref="N368:N369"/>
    <mergeCell ref="A370:A371"/>
    <mergeCell ref="B370:B371"/>
    <mergeCell ref="C370:C371"/>
    <mergeCell ref="F370:F371"/>
    <mergeCell ref="G370:G371"/>
    <mergeCell ref="H370:H371"/>
    <mergeCell ref="I370:I371"/>
    <mergeCell ref="J370:J371"/>
    <mergeCell ref="K370:K371"/>
    <mergeCell ref="L370:L371"/>
    <mergeCell ref="M370:M371"/>
    <mergeCell ref="N370:N371"/>
    <mergeCell ref="A368:A369"/>
    <mergeCell ref="B368:B369"/>
    <mergeCell ref="C368:C369"/>
    <mergeCell ref="F368:F369"/>
    <mergeCell ref="G368:G369"/>
    <mergeCell ref="H368:H369"/>
    <mergeCell ref="I368:I369"/>
    <mergeCell ref="J368:J369"/>
    <mergeCell ref="K368:K369"/>
    <mergeCell ref="C366:C367"/>
    <mergeCell ref="F366:F367"/>
    <mergeCell ref="G366:G367"/>
    <mergeCell ref="H366:H367"/>
    <mergeCell ref="I366:I367"/>
    <mergeCell ref="J366:J367"/>
    <mergeCell ref="K366:K367"/>
    <mergeCell ref="L366:L367"/>
    <mergeCell ref="M366:M367"/>
    <mergeCell ref="N366:N367"/>
    <mergeCell ref="A364:A365"/>
    <mergeCell ref="B364:B365"/>
    <mergeCell ref="C364:C365"/>
    <mergeCell ref="F364:F365"/>
    <mergeCell ref="G364:G365"/>
    <mergeCell ref="H364:H365"/>
    <mergeCell ref="I364:I365"/>
    <mergeCell ref="J364:J365"/>
    <mergeCell ref="K364:K365"/>
    <mergeCell ref="A392:A393"/>
    <mergeCell ref="B392:B393"/>
    <mergeCell ref="C392:C393"/>
    <mergeCell ref="F392:F393"/>
    <mergeCell ref="G392:G393"/>
    <mergeCell ref="H392:H393"/>
    <mergeCell ref="I392:I393"/>
    <mergeCell ref="J392:J393"/>
    <mergeCell ref="K392:K393"/>
    <mergeCell ref="A390:A391"/>
    <mergeCell ref="B390:B391"/>
    <mergeCell ref="C390:C391"/>
    <mergeCell ref="F390:F391"/>
    <mergeCell ref="G390:G391"/>
    <mergeCell ref="H390:H391"/>
    <mergeCell ref="I390:I391"/>
    <mergeCell ref="J390:J391"/>
    <mergeCell ref="K390:K391"/>
    <mergeCell ref="A388:A389"/>
    <mergeCell ref="B388:B389"/>
    <mergeCell ref="C388:C389"/>
    <mergeCell ref="F388:F389"/>
    <mergeCell ref="G388:G389"/>
    <mergeCell ref="H388:H389"/>
    <mergeCell ref="I388:I389"/>
    <mergeCell ref="J388:J389"/>
    <mergeCell ref="K388:K389"/>
    <mergeCell ref="A1:N1"/>
    <mergeCell ref="A2:G2"/>
    <mergeCell ref="H2:N2"/>
    <mergeCell ref="A4:A5"/>
    <mergeCell ref="B4:B5"/>
    <mergeCell ref="C4:C5"/>
    <mergeCell ref="E4:E5"/>
    <mergeCell ref="F4:F5"/>
    <mergeCell ref="G4:G5"/>
    <mergeCell ref="H4:H5"/>
    <mergeCell ref="I4:I5"/>
    <mergeCell ref="K4:K5"/>
    <mergeCell ref="L4:L5"/>
    <mergeCell ref="M4:M5"/>
    <mergeCell ref="N4:N5"/>
    <mergeCell ref="L388:L389"/>
    <mergeCell ref="M388:M389"/>
    <mergeCell ref="N388:N389"/>
    <mergeCell ref="L364:L365"/>
    <mergeCell ref="M364:M365"/>
    <mergeCell ref="N364:N365"/>
    <mergeCell ref="A366:A367"/>
    <mergeCell ref="B366:B367"/>
    <mergeCell ref="L390:L391"/>
    <mergeCell ref="M390:M391"/>
    <mergeCell ref="N390:N391"/>
    <mergeCell ref="L392:L393"/>
    <mergeCell ref="M392:M393"/>
    <mergeCell ref="N392:N393"/>
    <mergeCell ref="B403:N403"/>
    <mergeCell ref="B402:N402"/>
    <mergeCell ref="B401:N401"/>
    <mergeCell ref="B400:N400"/>
    <mergeCell ref="B399:N399"/>
    <mergeCell ref="B406:N406"/>
    <mergeCell ref="B405:N405"/>
    <mergeCell ref="B404:N404"/>
    <mergeCell ref="B394:N394"/>
    <mergeCell ref="B398:N398"/>
    <mergeCell ref="B397:N397"/>
    <mergeCell ref="B395:N395"/>
    <mergeCell ref="B396:N396"/>
  </mergeCells>
  <conditionalFormatting sqref="I6:I393">
    <cfRule type="cellIs" dxfId="2" priority="1" operator="lessThan">
      <formula>10</formula>
    </cfRule>
    <cfRule type="cellIs" dxfId="1" priority="2" operator="between">
      <formula>10</formula>
      <formula>39.99</formula>
    </cfRule>
    <cfRule type="cellIs" dxfId="0" priority="3" operator="greaterThanOrEqual">
      <formula>40</formula>
    </cfRule>
  </conditionalFormatting>
  <printOptions horizontalCentered="1"/>
  <pageMargins left="0.31496062992125984" right="0.70866141732283472" top="0.74803149606299213" bottom="0.74803149606299213" header="0.31496062992125984" footer="0.31496062992125984"/>
  <pageSetup paperSize="9" scale="65" orientation="landscape" horizontalDpi="300" r:id="rId1"/>
  <headerFooter>
    <oddFooter>Sayfa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4"/>
  <dimension ref="B2"/>
  <sheetViews>
    <sheetView workbookViewId="0">
      <selection activeCell="M36" sqref="M36"/>
    </sheetView>
  </sheetViews>
  <sheetFormatPr defaultRowHeight="15" x14ac:dyDescent="0.25"/>
  <sheetData>
    <row r="2" spans="2:2" x14ac:dyDescent="0.25">
      <c r="B2">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1</vt:i4>
      </vt:variant>
    </vt:vector>
  </HeadingPairs>
  <TitlesOfParts>
    <vt:vector size="5" baseType="lpstr">
      <vt:lpstr>Risk Tespit Formu </vt:lpstr>
      <vt:lpstr>Risk Oylama Formu</vt:lpstr>
      <vt:lpstr>Risk Kayıt Formu</vt:lpstr>
      <vt:lpstr>Risk Haritası</vt:lpstr>
      <vt:lpstr>'Risk Tespit Formu '!Yazdırma_Alanı</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2025-12-16T11:30:37Z</dcterms:modified>
</cp:coreProperties>
</file>